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ягкий" sheetId="1" r:id="rId1"/>
    <sheet name="План мед и ИМН" sheetId="2" r:id="rId2"/>
    <sheet name="На печать" sheetId="3" r:id="rId3"/>
  </sheets>
  <definedNames/>
  <calcPr fullCalcOnLoad="1"/>
</workbook>
</file>

<file path=xl/sharedStrings.xml><?xml version="1.0" encoding="utf-8"?>
<sst xmlns="http://schemas.openxmlformats.org/spreadsheetml/2006/main" count="971" uniqueCount="435">
  <si>
    <t>Наименование</t>
  </si>
  <si>
    <t>Единица измерения</t>
  </si>
  <si>
    <t>Планируемое количество</t>
  </si>
  <si>
    <t xml:space="preserve">Цена </t>
  </si>
  <si>
    <t>Сумма</t>
  </si>
  <si>
    <t>шт</t>
  </si>
  <si>
    <t>уп</t>
  </si>
  <si>
    <t>фл</t>
  </si>
  <si>
    <t>набор</t>
  </si>
  <si>
    <t>Лекарственные препараты</t>
  </si>
  <si>
    <t>Реагенты для КДЛ</t>
  </si>
  <si>
    <t>Согласовано:</t>
  </si>
  <si>
    <t>Утверждено:</t>
  </si>
  <si>
    <t>Главная медицинская сестра</t>
  </si>
  <si>
    <t>_______________________ В.Ф. Гарибова</t>
  </si>
  <si>
    <t>________________________ Т.В. Шаргородская</t>
  </si>
  <si>
    <t>Дезинфицирующие средства</t>
  </si>
  <si>
    <t>Планируемая цена</t>
  </si>
  <si>
    <t>Изделия медицинского назначения, расходные материалы, перевязочные средства</t>
  </si>
  <si>
    <t>ИТОГО:</t>
  </si>
  <si>
    <t>В т.ч. Самозакуп АПП</t>
  </si>
  <si>
    <t>В т.ч. Самозакуп ДС</t>
  </si>
  <si>
    <t>Заместитель главного врача</t>
  </si>
  <si>
    <t>по экономическим вопрсам   _____________________ Ю.Г. Брюханова</t>
  </si>
  <si>
    <t>Врач клинический фармаколог  ___________________ С.Ф. Белобородова</t>
  </si>
  <si>
    <t>В т.ч. Центрозакуп АПП</t>
  </si>
  <si>
    <t>В т.ч. Центрозакуп ДС</t>
  </si>
  <si>
    <t>Аллерген из библиотечной пыли для диагностики</t>
  </si>
  <si>
    <t>Аллерген из пшеничной муки для диагностики</t>
  </si>
  <si>
    <t>Аллерген из мяса курицы для диагностики</t>
  </si>
  <si>
    <t>Аллерген из коровьего молока для диагностики</t>
  </si>
  <si>
    <t>Аллерген из говядины для диагностики</t>
  </si>
  <si>
    <t>Аллерген из целых куриных яиц для диагностики</t>
  </si>
  <si>
    <t>ИТОГО</t>
  </si>
  <si>
    <t>ВСЕГО</t>
  </si>
  <si>
    <t>В т.ч. Ценрозакуп АПП</t>
  </si>
  <si>
    <t>В т.ч. Ценрозакуп ДС</t>
  </si>
  <si>
    <t>Аллерген из домашней пыли для диагностики и лечения</t>
  </si>
  <si>
    <t>Аллерген из пыльцы подсолнечника однолетнего для диагностики и лечения</t>
  </si>
  <si>
    <t>Аллерген из пыльцы полыни горькой для диагностики и лечения</t>
  </si>
  <si>
    <t>Аллерген из пыльцы березы висячей для диагностики и лечения</t>
  </si>
  <si>
    <t>Микст-аллерген из пыльцы луговых трав для диагностики и лечения</t>
  </si>
  <si>
    <t>Микст-аллерген из пыльцы сорных трав и подсолнечника для диагностики и лечения</t>
  </si>
  <si>
    <t>рулон</t>
  </si>
  <si>
    <t>Заместитель главного врача по хозяйственным вопросам</t>
  </si>
  <si>
    <t>_______________________ Д.А. Кладов</t>
  </si>
  <si>
    <t>Главный врач КГБУЗ "КГДП № 4"</t>
  </si>
  <si>
    <t>Заведующий хозяйством          ___________________ И.М. Морозова</t>
  </si>
  <si>
    <t>Пипетка глазная, стеклянная, атравматичная, с резиновым колпачком</t>
  </si>
  <si>
    <t>Бумага диаграммная для ЭКГ 110мм*30м*12мм</t>
  </si>
  <si>
    <t>Шприц стерильный одноразовый 3х комп. 1 мл., туберкулиновый</t>
  </si>
  <si>
    <t>Маска мед.проц.трёхслойная на резинке, с носовым фиксатором.</t>
  </si>
  <si>
    <t>пара</t>
  </si>
  <si>
    <t>Бахилы медицинские полиэтиленовые, плотность 18микрон</t>
  </si>
  <si>
    <t>Зонд универсальный тип А для забора биоматериала из мужской и женской уретры, цервикального канала, стерильный, однократ.прим.</t>
  </si>
  <si>
    <t>Шапочка-берет медицинская одноразовая, плотностью 17 г/м2</t>
  </si>
  <si>
    <t>Ватные палочки медиц.нестерильн, 200 шт.</t>
  </si>
  <si>
    <t>Отрезы марлевые медицинские нестерильн.,500см*90см</t>
  </si>
  <si>
    <t>Карандаш лабораторный по стеклу</t>
  </si>
  <si>
    <t>Набор реагентов для контроля качества предстерилизационной очистки изделий медицинского назначения Азопирам-комплект</t>
  </si>
  <si>
    <t>Набор реагентов для калориметрического определения белка в моче и спинномозговой жидкости с пиррогалоловым красным "Белок ПГК НОВО", 200 опр.</t>
  </si>
  <si>
    <t>Масло имерсионное, 100 мл.</t>
  </si>
  <si>
    <t>Фиксатор-краситель Эозин метиленовый синий типа Лейшмана (Диахим-Гемистейн-Л), 1 л.</t>
  </si>
  <si>
    <t>Набор реагентов для фотометрического определения содержания глюкозы в сыворотке и плазме крови ферментативным методом "Глюкоза ФКД", 1000 опр.</t>
  </si>
  <si>
    <t>Глицерин дистиллированный (уп. 0,5 кг.)</t>
  </si>
  <si>
    <t>канистра</t>
  </si>
  <si>
    <t>Перекись водорода медицинская в канистрах объемом 11,4 кг.</t>
  </si>
  <si>
    <t>флакон</t>
  </si>
  <si>
    <t>Пакет бумажно-пленочный самозапечатывающиеся 200*350 мм для мед.паровой и газовой стерилизации 100 шт. в уп.</t>
  </si>
  <si>
    <t>Кожный антисептик, 0,1л с распылителем (содержание пропиловых спиртов не менее 27%)</t>
  </si>
  <si>
    <t>Кожный антисептик, 1л с распылителем (содержание пропиловых спиртов не менее 27%)</t>
  </si>
  <si>
    <t>Кожный антисептик, 1л с распылителем (содержание пропиловых спиртов не менее 60%)</t>
  </si>
  <si>
    <t>Кожный антисептик, 1л с распылителем (безспиртовой)</t>
  </si>
  <si>
    <t>Кожный антисептик, 0,5л с распылителем (содержание пропиловых спиртов не менее 27%)</t>
  </si>
  <si>
    <t xml:space="preserve">Дезинфицирующее средство концентрат, основных действующих веществ не менее 10,5%,  1л </t>
  </si>
  <si>
    <t xml:space="preserve">Дезинфицирующее средство концентрат на основе третичного алкиламина не менее 5%,  1л   </t>
  </si>
  <si>
    <t xml:space="preserve">Дезинфицирующее средство концентрат, в качестве действующих веществ содержит ЧАС, 1л     </t>
  </si>
  <si>
    <t>Мешок, класс А, цвет белый,для сбора, маркировки и герметизации эпидемиологически безопасных медицинских отходов (500*600) однораз. (100шт/уп) пэт</t>
  </si>
  <si>
    <t>Гентамицин+Бетаметазон+Клотримазол, крем 15,0</t>
  </si>
  <si>
    <t>Диметинден+Фенилэфрин, капли назальные 15мл.</t>
  </si>
  <si>
    <t>Ибупрофен, сусп. д/приема внутрь 100мг/5мл 100мл N1</t>
  </si>
  <si>
    <t>Йод+[Калия йодид+Этанол], раствор спиртовой 5% 10 мл</t>
  </si>
  <si>
    <t>Кларитромицин, пор.д/приг.перор.сусп. 250мг/5мл 100мл</t>
  </si>
  <si>
    <t>Кларитромицин, пор.д/сусп. внутрь 0,125/5мл. 60мл</t>
  </si>
  <si>
    <t>Кларитромицин, таблетки 250мг N10</t>
  </si>
  <si>
    <t>Кларитромицин, таблетки 500мг N14</t>
  </si>
  <si>
    <t>Метилпреднизолона ацепонат, крем д/наруж.прим. 0,1% 15,0</t>
  </si>
  <si>
    <t>Лоратадин, таблетки 10мг N10</t>
  </si>
  <si>
    <t>Амоксициллин+Клавулановая кислота, пор.д/сусп. 250мг+62,5мг/5мл 25,0</t>
  </si>
  <si>
    <t>Цетиризин, таблетки 10мг N30</t>
  </si>
  <si>
    <t>Циклопентолат, капли глазн.1% 5мл</t>
  </si>
  <si>
    <t>Этанол, раствор 70% 100мл</t>
  </si>
  <si>
    <t>Этанол, раствор 95% 100мл</t>
  </si>
  <si>
    <t>Тропикамид, капли глазн.0,5% 10мл</t>
  </si>
  <si>
    <t>Лигнин гидролизный, порошок. 100 мг</t>
  </si>
  <si>
    <t>Активированный уголь, таблетки 250мг N10</t>
  </si>
  <si>
    <t>Будесонид+Формотерол, пор.д/инг.160мкг+4,5мкг/доза 60 доз</t>
  </si>
  <si>
    <t>Дезинфицирующее хлорактивное средство, массовая доля активного хлора должна быть не менее 45,5%,  1 кг</t>
  </si>
  <si>
    <t>Дезинфицирующее средство в форме порошка, должно содержать в качестве действующего вещества дихлорантин не менее 14%., 0,8-1 кг</t>
  </si>
  <si>
    <t>Стекло покровное предназначено для проведения микроаналитических исследований на 4-х сетчатой камере Горяева. Размер стекла: ширина 21 мм, длина 31 мм, толщина 0,45 мм. Упаковка 100 штук.</t>
  </si>
  <si>
    <t>Декстроза, раствор д/инф.5% 200мл</t>
  </si>
  <si>
    <t>Натрия хлорид, раствор д/инф.0,9% 200мл</t>
  </si>
  <si>
    <t>Дезинфицирующее средство- концентрат.  В качестве действующих веществ средство содержит алкилдиметилбензиламмоний хлорид 10 % и молочную кислоту. 1 л.</t>
  </si>
  <si>
    <t>Бинт медицинский марлевый гипсовый, 3м*10см</t>
  </si>
  <si>
    <t>Бинт марлевый медицинский нестерильный, 5м*10см</t>
  </si>
  <si>
    <t>Бинт марлевый медицинский нестерильный, 7м*14см</t>
  </si>
  <si>
    <t>Бинт марлевый медицинский стерильный, 5м*10см</t>
  </si>
  <si>
    <t>Набор реагентов для клинического анализа кала</t>
  </si>
  <si>
    <t>Тест-полоски индикаторные для качественного и полуколичественного определения белка, глюкозы № 100</t>
  </si>
  <si>
    <t>Тест-полоски для анализа мочи на лейкоциты, нитриты, кислотность, белок, глюкозу, кетоны, уробилииоген, билирубин и кровь (эритроциты и гемоглобин). № 50</t>
  </si>
  <si>
    <t>Умифеновир, таблетки 100мг N10</t>
  </si>
  <si>
    <t>Амброксол, сироп 0,003/мл 100мл</t>
  </si>
  <si>
    <t>Амброксол, таблетки 30мг N20</t>
  </si>
  <si>
    <t>Будесонид, пор.д/инг.0,1мг/доза 200 доз</t>
  </si>
  <si>
    <t>Будесонид, пор.д/инг.0,2мг/доза 100 доз</t>
  </si>
  <si>
    <t>Будесонид, сусп. д/инг.дозир.0.5мг/мл 2мл N20</t>
  </si>
  <si>
    <t>Пластырь на тканевой основе, размер не менее 2 см x 250 см.</t>
  </si>
  <si>
    <t>Смектит диоктаэдрический, пор.д/сусп. 3,0 N30</t>
  </si>
  <si>
    <t>Крем для рук медицинского персонала. 100 мл</t>
  </si>
  <si>
    <t>Тампон-зонд с пластиковым аппликатором, 12*150 мм, стерильн.в проб.</t>
  </si>
  <si>
    <t>Жгут кровоостанавливающий венозный медицинский</t>
  </si>
  <si>
    <t>Соль поваренная пищевая Экстра (для галокамеры)</t>
  </si>
  <si>
    <t>кг</t>
  </si>
  <si>
    <t>Аллерген из клеща Dermatophagoides pteronissimus для диагностики и лечения</t>
  </si>
  <si>
    <t>Жидкое мыло для гигиенической обработки рук, канистра 5л.</t>
  </si>
  <si>
    <t xml:space="preserve">Емкость-контейнер для сбора остр.инструм.с гориз.иглосъем., класса Б, желт. цв., 3 л. </t>
  </si>
  <si>
    <t>Пластырь бактерицидный, размер 6см х10см.</t>
  </si>
  <si>
    <t>Термоиндикатор для контроля холодовой цепи. Упаковка 5 шт.</t>
  </si>
  <si>
    <t>Шпатель медицинский деревянный, одноразовый, с гладкой шлифованной поверхностью. Длина 150 мм., ширина 18 мм</t>
  </si>
  <si>
    <t>Лекарственные препараты экстемпоральные</t>
  </si>
  <si>
    <t>Р-р калия перманганата 4%-50,0</t>
  </si>
  <si>
    <t>Р-р натрия хлорида 10%-200,0</t>
  </si>
  <si>
    <t>К-та борная 1,0</t>
  </si>
  <si>
    <t>Колларгол 2,0 вода, глицерин по 30кап.</t>
  </si>
  <si>
    <t>Калия перманганата 1,0</t>
  </si>
  <si>
    <t>Клеол 50,0</t>
  </si>
  <si>
    <t>Азопирама р-р спирт 100,0</t>
  </si>
  <si>
    <t>Р-р натрия хлорида 2%-190,0 ст.</t>
  </si>
  <si>
    <t>Люголя раствор  0,33%-40, мл</t>
  </si>
  <si>
    <t>Люголя раствор  1%-50, мл</t>
  </si>
  <si>
    <t>Полотенце цветное махровое,размер ШхД: не менее 35 см. х 90 см, Плотность: 400 гр/м2, края полотенца должны быть обработанными на швейной машине швом в подгибку с закрытым срезом.</t>
  </si>
  <si>
    <t>Полотенце  вафельное, размер ШхД:  40 см. х 80 см,  плотность Не менее 175 г/кв.м., края полотенца должны быть обработанными на швейной машине швом в подгибку с закрытым срезом.</t>
  </si>
  <si>
    <t>комплект</t>
  </si>
  <si>
    <t>Халат медицинский, мужской, удлиненный, с центральной застежкой на пуговицах, по карману и воротнику отделка. Ткань - бязь (100 % хлопок), плотность не менее 142г/м2.  Размер: 52</t>
  </si>
  <si>
    <t>Халат медицинский, мужской, удлиненный, с центральной застежкой на пуговицах, по карману и воротнику отделка. Ткань - бязь (100 % хлопок), плотность не менее 142г/м2.  Размер: 54</t>
  </si>
  <si>
    <t>Планируемый закуп по мягкому инвентарю  МБУЗ "ГДП № 4" на 2017 год АПП и ДнСт</t>
  </si>
  <si>
    <t>Пеленка бязь, плотность не менее 142гр/м2, размер: ширина 80 см., длина 100 см</t>
  </si>
  <si>
    <t>Простыня  бязь набивная, размер: ширина 110 см., длина 150 см, 
Состав: 100% хлопок, края простыни обработаны на швейной машине швом в подгибку с закрытым срезом.</t>
  </si>
  <si>
    <t>Костюм медицинский женский  (удлиненная блуза с центральной застежкой, кокетками спинке, рельефами, боковыми накладными карманами, брюки прямого силуэта). Ткань: смесовая (полиэфир и хлопок), плотность не менее 140 г/м2. Размер: 50</t>
  </si>
  <si>
    <t>Костюм медицинский женский  (удлиненная блуза с центральной застежкой, кокетками спинке, рельефами, боковыми накладными карманами, брюки прямого силуэта). Ткань: смесовая (полиэфир и хлопок), плотность не менее 140 г/м2. Размер: 52</t>
  </si>
  <si>
    <t>Костюм медицинский женский  (удлиненная блуза с центральной застежкой, кокетками спинке, рельефами, боковыми накладными карманами, брюки прямого силуэта). Ткань: смесовая (полиэфир и хлопок), плотность не менее 140 г/м2. Размер: 56</t>
  </si>
  <si>
    <t>Костюм медицинский женский  (удлиненная блуза с центральной застежкой, кокетками спинке, рельефами, боковыми накладными карманами, брюки прямого силуэта). Ткань: смесовая (полиэфир и хлопок), плотность не менее 140 г/м2. Размер: 58</t>
  </si>
  <si>
    <t>Халат медицинский, женский, удлиненный, на пуговицах, воротник отложной с лацканами с контрастной отделкой, карманы накладные верхние и нижние, с контрастной отделкой. Ткань  - смесовая (35% хлопок, 65% полиэфир), плотность не менее 120г/м2.  Размер: 64</t>
  </si>
  <si>
    <t>Халат медицинский, женский, удлиненный, на пуговицах, воротник отложной с лацканами с контрастной отделкой, карманы накладные верхние и нижние, с контрастной отделкой. Ткань  - смесовая (35% хлопок, 65% полиэфир), плотность не менее 120г/м2.  Размер: 66</t>
  </si>
  <si>
    <t>Халат медицинский, женский, укороченный, с центральной застежкой на пуговицах, по карману и воротнику отделка. Ткань - бязь (не менее 35 % хлопок), плотность не менее 115г/м2.   Размер: 42</t>
  </si>
  <si>
    <t>Халат медицинский, женский, укороченный, с центральной застежкой на пуговицах, по карману и воротнику отделка. Ткань - бязь (не менее 35 % хлопок), плотность не менее 115г/м2.   Размер: 44</t>
  </si>
  <si>
    <t>Халат медицинский, женский, укороченный, с центральной застежкой на пуговицах, по карману и воротнику отделка. Ткань - бязь (не менее 35 % хлопок), плотность не менее 115г/м2.   Размер: 46</t>
  </si>
  <si>
    <t>Халат медицинский, женский, укороченный, с центральной застежкой на пуговицах, по карману и воротнику отделка. Ткань - бязь (не менее 35 % хлопок), плотность не менее 115г/м2.  Размер: 48</t>
  </si>
  <si>
    <t>Халат медицинский, женский, укороченный, с центральной застежкой на пуговицах, по карману и воротнику отделка. Ткань - бязь (не менее 35 % хлопок), плотность не менее 115г/м2.  Размер: 50</t>
  </si>
  <si>
    <t>Халат медицинский, женский, укороченный, с центральной застежкой на пуговицах, по карману и воротнику отделка. Ткань - бязь (не менее 35 % хлопок), плотность не менее 115г/м2.   Размер: 52</t>
  </si>
  <si>
    <t>Халат медицинский, женский, укороченный, с центральной застежкой на пуговицах, по карману и воротнику отделка. Ткань - бязь (не менее 35 % хлопок), плотность не менее 115г/м2. Размер: 54</t>
  </si>
  <si>
    <t>Халат медицинский, женский, укороченный, с центральной застежкой на пуговицах, по карману и воротнику отделка. Ткань - бязь (не менее 35 % хлопок), плотность не менее 115г/м2.  Размер: 56</t>
  </si>
  <si>
    <t>Халат медицинский, женский, укороченный, с центральной застежкой на пуговицах, по карману и воротнику отделка. Ткань - бязь (не менее 35 % хлопок), плотность не менее 115г/м2.   Размер: 60</t>
  </si>
  <si>
    <t>Халат медицинский, женский, укороченный, с центральной застежкой на пуговицах, по карману и воротнику отделка. Ткань - бязь (не менее 35 % хлопок), плотность не менее 115г/м2.  Размер: 62</t>
  </si>
  <si>
    <t>Халат медицинский, женский, укороченный, с центральной застежкой на пуговицах, по карману и воротнику отделка. Ткань - смесовая (хлопок и полиэстер), плотность не менее 120г/м2. Размер: 58</t>
  </si>
  <si>
    <t>Халат медицинский, мужской, удлиненный, с центральной застежкой на пуговицах, по карману и воротнику отделка. Ткань - бязь (100 % хлопок), плотность не менее 142г/м2.  Размер: 48</t>
  </si>
  <si>
    <t>Халат медицинский, мужской, удлиненный, с центральной застежкой на пуговицах, по карману и воротнику отделка. (ткань - смесовая хлопок и полиэфир, плотность не менее 120г/м2.). Размер: 50</t>
  </si>
  <si>
    <t>Планируемый закуп по ЛС и ИМН для КГБУЗ "КГДП № 4" на 2017 год</t>
  </si>
  <si>
    <t>Р-р перекиси водорода 3%-190,0</t>
  </si>
  <si>
    <t>Р-р фурацилина 0,02%-190,0 ст.</t>
  </si>
  <si>
    <t>Р-р фурацилина 0,02%-390,0 ст.</t>
  </si>
  <si>
    <t>Вода, растворитель для приготовления лекарственных форм для инъекций 5мл N10</t>
  </si>
  <si>
    <t>Ацикловир, мазь глазн.3% 4,5гр</t>
  </si>
  <si>
    <t>Беклометазон, аэрозоль ингаляций дозированный 250мкг/доза 200 доз</t>
  </si>
  <si>
    <t>Бензокаин+Борная кислота+Облепихи крушиновидной плодов масло+Хлорамфеникол, аэрозоль для наружного применения 80гр</t>
  </si>
  <si>
    <t>Бриллиантовый зеленый, раствор спирт.1% 10мл</t>
  </si>
  <si>
    <t>Будесонид, суспензия для ингаляций 0.25мг/мл 2мл N20</t>
  </si>
  <si>
    <t>Будесонид+Формотерол, пор.д/инг.80мкг+4,5мкг/доза 60 доз</t>
  </si>
  <si>
    <t>Вазелин, мазь 25,0</t>
  </si>
  <si>
    <t>Валерианы лекарственной корневища с корнями, настойка 25 мл</t>
  </si>
  <si>
    <t>Ацетилцистеин, таблетки шип. 100 мг N20 </t>
  </si>
  <si>
    <t>Ацетилцистеин, таблетки шип. 200 мг N20</t>
  </si>
  <si>
    <t>Лидокаин + Феназон, капли ушные 16 мл</t>
  </si>
  <si>
    <t>Хлорамфеникол, линимент 10% 25,0</t>
  </si>
  <si>
    <t>Хлорамфеникол, порошок.д/ин.1,0</t>
  </si>
  <si>
    <t>Нафазолин, капли назальные 0.1% 15 мл</t>
  </si>
  <si>
    <t>Йод + Калия йодид + Глицерол, раствор для местного применения 25,0</t>
  </si>
  <si>
    <t>Калия перманганат, порошок 3,0</t>
  </si>
  <si>
    <t>Сальбутамол, аэр. д/инг.дозир. 100мкг/доза 200доз</t>
  </si>
  <si>
    <t>Магний сульфат, раствор для внутривенного введения 25% 10мл N10</t>
  </si>
  <si>
    <t>Декспантенол, аэр. 5%-130,0</t>
  </si>
  <si>
    <t>Спирамицин, таблетки 1,5млн МЕ N16</t>
  </si>
  <si>
    <t>Спирамицин, таблетки 3млн МЕ N10</t>
  </si>
  <si>
    <t>Метамизол натрий, раствор д/инъекций 50% 2мл N10</t>
  </si>
  <si>
    <t>Диоксометилтетрагидропиримидин+Хлорамфеникол, мазь 40,0</t>
  </si>
  <si>
    <t>Тетрациклин, мазь глазн.1% 3,0</t>
  </si>
  <si>
    <t>Метоклопрамид, раствор для внутривенного и внутримышечного введения 0,005/мл 2мл N10</t>
  </si>
  <si>
    <t>Дротаверин, таблетки 40мг N20</t>
  </si>
  <si>
    <t>Фенилэфрин, раствор для инъекций 10мг/мл 1мл №10</t>
  </si>
  <si>
    <t>Азитромицин, капсулы 250мг N6</t>
  </si>
  <si>
    <t>Азитромицин, капсулы 500мг N3</t>
  </si>
  <si>
    <t>Азитромицин, порошок для приготовления суспензии для приема внутрь 100 мг/5 мл</t>
  </si>
  <si>
    <t>Гидроксиметилхиноксилиндиоксид, раствор для внутривенного введения 0,5% 10мл N10</t>
  </si>
  <si>
    <t>Амброксол, раствор для приема внутрь и ингаляций 7,5мг/мл.100мл.</t>
  </si>
  <si>
    <t>Хлорамфеникол, капли глазн.0,25% 10мл</t>
  </si>
  <si>
    <t>Хлоропирамин, раствор 0,02/мл 1мл N5</t>
  </si>
  <si>
    <t>Цетиризин, капли 10мг/мл 10мл</t>
  </si>
  <si>
    <t>Панкреатин, таблетки N60</t>
  </si>
  <si>
    <t>Папаверин, раствор д/инъ. 2% 2мл N10</t>
  </si>
  <si>
    <t>Парацетамол, таблетки 200мг N10</t>
  </si>
  <si>
    <t>Парацетамол, таблетки 500мг N20</t>
  </si>
  <si>
    <t>Кальций глюконат, раствор для внутривенного и внутримышечного введения и/или раствор для инъекций 10% 10мл N10</t>
  </si>
  <si>
    <t>Кальция хлорид, раствор д/внутривенного введения 10%, 10мл N10</t>
  </si>
  <si>
    <t>Пирацетам, раствор для инъекций 200мг/мл 5мл N10</t>
  </si>
  <si>
    <t>Пиридоксин, раствор д/инъекций 5% 1мл N10</t>
  </si>
  <si>
    <t>Полипептиды коры головного мозга скота, лиоф.пригот.раствора в/м 10мг N10</t>
  </si>
  <si>
    <t>Эпинефрин, раствор для инъекций 1 мг/мл 1 мл N5</t>
  </si>
  <si>
    <t>Преднизолон, раствор д/в/в,в/м введения 30мг/мл 1мл N3</t>
  </si>
  <si>
    <t>Преднизолон, таблетки 5мг N100</t>
  </si>
  <si>
    <t>Прокаин, раствор д/инъекций 2%, 2мл N10</t>
  </si>
  <si>
    <t>Прокаин, раствор д/инъекций 5мг/мл, 5мл N10</t>
  </si>
  <si>
    <t>Прокаинамид, раствор д/инъекций 10% 5мл N10</t>
  </si>
  <si>
    <t>Кофеин, раствор д/п/к и субконъюнктивального введения 20% 1мл N10</t>
  </si>
  <si>
    <t>Ипратропия бромид+Фенотерол, раствор д/инг.0,25мг+0,5мг/мл 20мл</t>
  </si>
  <si>
    <t>Лидокаин, раствор д/инъекций 2% 2мл N10</t>
  </si>
  <si>
    <t>Лидокаин, спрей д/местн.прим.10% 38,0</t>
  </si>
  <si>
    <t>Никетамид, раствор для инъекций 25% 2мл N10</t>
  </si>
  <si>
    <t>Оксиметазолин, капли наз.0,025% 10мл</t>
  </si>
  <si>
    <t>Аминофиллин, раствор для в/в введения 2,4% 10мл N10</t>
  </si>
  <si>
    <t>Аммиак, раствор для наружного применения и ингаляций 10% 40мл</t>
  </si>
  <si>
    <t>Амоксициллин, таблетки 250мг N20</t>
  </si>
  <si>
    <t>Ампициллин, пор.д/приг.раствора д/в/м, в/в введения 1000мг N50</t>
  </si>
  <si>
    <t>Натрия ацетат+Натрия хлорид, раствор д/инф. 200мл</t>
  </si>
  <si>
    <t>Натрия хлорид, раствор д/ин.0,9% 10мл N10</t>
  </si>
  <si>
    <t>Пульмикорт турбухалер, пор.д/инг.0,2 мг/доза 100 доз</t>
  </si>
  <si>
    <t>Пульмикорт турбухалер, пор.д/инг.0,1 мг/доза 200 доз</t>
  </si>
  <si>
    <t>Эуфиллин, раствор для внутривенного введения, 24 мг/мл, 10 мл ампулы № 10</t>
  </si>
  <si>
    <t>Беклометазон-аэронатив, аэр.250 мкг/доза, 200 доз</t>
  </si>
  <si>
    <t>Дротаверин, таб. 40 мг № 20</t>
  </si>
  <si>
    <t>Флемоксин Солютаб, таб.диспергир. 250 мг № 20</t>
  </si>
  <si>
    <t>Зиртек 0,01/мл 10 мл капли</t>
  </si>
  <si>
    <t>Цетиризин-тева 0,01 №30 табл п/о</t>
  </si>
  <si>
    <t>Диосмектит пор.для пригот.суспензии д/приема внутрь, 3г №30</t>
  </si>
  <si>
    <t>Преднизолон, таб. 5 мг №100</t>
  </si>
  <si>
    <t>Панкреатин, таб.покрытые кишечнорастворимой оболочкой, 25 ЕД №60</t>
  </si>
  <si>
    <t xml:space="preserve">Ибупрофен, сусп. д/приема внутрь (для детей) 100мг/5мл, 100 мл - флаконы №1 </t>
  </si>
  <si>
    <t>Пирацетам, р-р для в/в и в/м введ.200мг/мл амп.5 мл.№10</t>
  </si>
  <si>
    <t>Буденит Стери-Неб суспензия для ингаляц.дозир. 0,5 мг/мл, 2 мл №20</t>
  </si>
  <si>
    <t>Буденит Стери-Неб суспензия для ингаляц.дозир. 0,25 мг/мл, 2 мл №20</t>
  </si>
  <si>
    <t>Ацетилцистеин, таб.шипучие 200мг №20</t>
  </si>
  <si>
    <t>Клацид, пор.д/пригот.сусп. д/приема внутрь 125мг/5мл 60мл - флак. пласт 42,3г. №1</t>
  </si>
  <si>
    <t>Кларитромицин, таб.покрыт.плен.оболоч.250 мг. №10</t>
  </si>
  <si>
    <t>Кларитромицин, таб.покрыт.плен.оболоч.500 мг. №14</t>
  </si>
  <si>
    <t>Парацетамол таблетки 200 мг №10</t>
  </si>
  <si>
    <t>Парацетамол таблетки 500 мг №10</t>
  </si>
  <si>
    <t>Азитромицин капсулы 250 мг №6</t>
  </si>
  <si>
    <t>Азитромицин, таб.покрыт.пленоч.оболоч. 500 мг №3</t>
  </si>
  <si>
    <t>Хемомицин, пор.д/пригот.сусп.д/приема внутрь 100 мг/5 мл, №1</t>
  </si>
  <si>
    <t>Симбикорт Турбухалер, порюд/инг.160мкг+4,5мкг,ингалятор 120 доз</t>
  </si>
  <si>
    <t>Симбикорт Турбухалер, пор.д/инг.80 мкг + 4.5 мкг/доза, ингалятор 120 доз</t>
  </si>
  <si>
    <t>Лоратадин, таб. 10 мг №10</t>
  </si>
  <si>
    <t>Пантенолспрей, аэр.для наруж.прим. 4,63% 130 г.</t>
  </si>
  <si>
    <t>Кальция хлорид, р-р д/ин. 100мг/мл амп 10 мл №10</t>
  </si>
  <si>
    <t>Амброксол, р-р для приема внутрь и ингаляций, 7.5 мг/мл, 100 мл - фл. №1</t>
  </si>
  <si>
    <t>Бронхорус, сироп 3 мг/мл, 100 мл №1</t>
  </si>
  <si>
    <t>Амброксол, таб. 30 мг №20</t>
  </si>
  <si>
    <t>Сальбутамол, аэр.д/инг.дозир. 0,1 мг/доза, 200 доз, 12 мл № 1</t>
  </si>
  <si>
    <t>Ацикловир, мазь глаз. 3%, 5 мг.</t>
  </si>
  <si>
    <t>Хлоропирамин-ЭСКОМ, р-р для в/в и в/м введ. 20 мг/мл, 1мл.-амп.(5)-упак.ячейк.контур.(1)-пач.картон.</t>
  </si>
  <si>
    <t>Ипратерол-натив, р-р для инг. 0.25мг/мл + 0.5мг/мл, 20мл.флакон-капельницы темного стекла №1</t>
  </si>
  <si>
    <t>Кортексин лиофилизат для пригот.р-ра для в/м введения, 10 мг. №10</t>
  </si>
  <si>
    <t>Олазоль, аэр.для наруж.прим.80гр.</t>
  </si>
  <si>
    <t>Кордиамин, р-р д/инъекций 250мг/мл амп.2мл №10</t>
  </si>
  <si>
    <t>Натрия хлорид, р-р д/инф, 0.9% 200мл.</t>
  </si>
  <si>
    <t>Спирт этиловый р-р 95%, фл.100 мл.</t>
  </si>
  <si>
    <t>Спирт этиловый р-р 70%, фл.100 мл.</t>
  </si>
  <si>
    <t>Вазелин, мазь для наруж.прим. 25г.</t>
  </si>
  <si>
    <t>Називин, капли назальн.0,025% фл. 10 мл.</t>
  </si>
  <si>
    <t>Левометил, мазь д/наруж.прим. 40г - тубы (1) - пачки</t>
  </si>
  <si>
    <t>Диоксидин, р-р д/инфузий и наруж.прим. 5мг/мл амп. 10 мл. №10</t>
  </si>
  <si>
    <t>Преднизол, р-р в/в и в/м введ.30мг/мл, 1мл - амп.темн.стекла (3) - упак.контур. - пачки картон.</t>
  </si>
  <si>
    <t>Лидокаин, р-р д/инъекц., 20 мг/мл амп 2мл. №10</t>
  </si>
  <si>
    <t>Лидокаин, спрей для местного применения дозир., 10%, 38 г., фл. №1</t>
  </si>
  <si>
    <t>Пиридоксин, р-р д/инъекц., 50 мг/мл амп. 1мл. №10</t>
  </si>
  <si>
    <t>Вода для инъекций, растворитель для пригот.лек.форм для инъекций 5мл. №10</t>
  </si>
  <si>
    <t>Анальгин раствор для в/в и в/м введения 500 мг/мл амп. 2мл №10</t>
  </si>
  <si>
    <t>Натрия хлорид, р-р д/инъекц., 0.9% 10мл. №10</t>
  </si>
  <si>
    <t>Магния сульфат, р-р для в/в введ. 250мг/мл 10мл №10</t>
  </si>
  <si>
    <t>Новокаин, р-р д/ин.20 мг/мл, 2 мл № 10</t>
  </si>
  <si>
    <t>Новокаин, р-р д/ин.5 мг/мл, 5 мл № 10</t>
  </si>
  <si>
    <t>Крем для рук медицинского персонала. 500 мл, с дозатором</t>
  </si>
  <si>
    <t xml:space="preserve">Жидкое мыло, для гигиенической обработки рук персонала, фл 0,5 л </t>
  </si>
  <si>
    <t>Жидкое мыло, для гигиенической обработки рук оперирующего персонала. Подходит под евродозатор. , фл 1,0 л с диспенсером</t>
  </si>
  <si>
    <t>Жидкое мыло, для гигиенической обработки рук персонала., фл 1,0 л с диспенсером</t>
  </si>
  <si>
    <t>Жидкое мыло, для гигиенической обработки рук персонала. Подходит под евродозатор, фл 1,0 л с диспенсером</t>
  </si>
  <si>
    <t>Жидкое мыло, для гигиенической обработки рук оперирующего персонала, фл 1,0 л с диспенсером</t>
  </si>
  <si>
    <t>Дезинфицирующее средство в таблетках не менее 0,5г, содержащих в качестве действующего вещества не менее 24.5% производного гуанидина. Банка не менее 300 таблеток.</t>
  </si>
  <si>
    <t>Дезинфицирующие салфетки, содержание пропиловых спиртов не менее 28%.  № 70 банка</t>
  </si>
  <si>
    <t xml:space="preserve">Дезинфицирующее средство концентрат, в качестве действующих веществ содержит ЧАС, 0,5л     </t>
  </si>
  <si>
    <t xml:space="preserve">Дезинфицирующее средство, содержит в качестве действующего вещества не менее 24.5% производного гуанидина и ЧАС, 1л </t>
  </si>
  <si>
    <t>Дезинфицирующее кислородосодержащее средство, не менее 900гр</t>
  </si>
  <si>
    <t>Дезинфицирующее средство- концентрат.  В качестве действующих веществ средство содержит алкилдиметилбензиламмоний хлорид 10 % и молочную кислоту. 5 л.</t>
  </si>
  <si>
    <t xml:space="preserve">Дезинфицирующее средство концентрат, основных действующих веществ  (N,N-бис(3-аминопропил)додециламин 0.7 %, Дидецилдиметиламмоний хлорид 2.7 %, Полигексаметиленгуанидин гидрохлорид (ПГМГ) 0.7 %, Вспомогательные компоненты),  1л </t>
  </si>
  <si>
    <t>Аллерген эпидермальный из шерсти кошки для диагностики</t>
  </si>
  <si>
    <t>Аллерген из пера подушек для диагностики и лечения</t>
  </si>
  <si>
    <t>Аллерген из  свинины для диагностики</t>
  </si>
  <si>
    <t>Аллерген из шерсти  собаки для диагностики</t>
  </si>
  <si>
    <t>Аллерген из пыльцы одуванчика лекарственного для диагностики и лечения</t>
  </si>
  <si>
    <t>Тобрамицин, раствор для ингаляций 75мг/мл амп. 4 мл №56</t>
  </si>
  <si>
    <t>Салметерол+Флутиказон, аэр.дозир.25мкг+125мкг/доза бал.120 доз</t>
  </si>
  <si>
    <t>Цианокобаламин, р-р 200мкг амп.1мл N10</t>
  </si>
  <si>
    <t>Фуросемид, р-р 1% амп.2мл N10</t>
  </si>
  <si>
    <t>Сульфацетамид, капли глазн.20% тюб/кап.1,5мл N2</t>
  </si>
  <si>
    <t>Салметерол+Флутиказон, аэр.дозир.25мкг+250мкг/доза бал.120 доз</t>
  </si>
  <si>
    <t>Флутиказон, спрей наз.50мкг/доза фл.120 доз</t>
  </si>
  <si>
    <t>Флутиказон, аэр.дозир.125мкг/доза бал.60 доз</t>
  </si>
  <si>
    <t>Лоратадин, сироп 0,001/мл фл.100мл</t>
  </si>
  <si>
    <t>Флутиказон, аэр.дозир.250мкг/доза бал.60 доз</t>
  </si>
  <si>
    <t>Никотиновая кислота, р-р 1% амп.1мл N10</t>
  </si>
  <si>
    <t>Церебролизин, раствор д/ин.1мл N10</t>
  </si>
  <si>
    <t>Беклометазон, аэрозоль для ингаляций дозированный 0,1мг/доз, 200доз,14,02г-баллоны аэрозольные алюминиевые с клапаном дозирующего действия /в комплекте с распылителем</t>
  </si>
  <si>
    <t>Доксициклин, капсулы 100мг, № 10</t>
  </si>
  <si>
    <t>Полипептиды коры головного мозга скота, лиофилизат для приготовления раствора для внутримышечного введения 5мг,-флаконы №10</t>
  </si>
  <si>
    <t>Бинт марлевый медицинский стерильный, 7м*14см</t>
  </si>
  <si>
    <t>Вата медицинская нестерильная гигиеническая хлопковая, 250 гр.</t>
  </si>
  <si>
    <t>Вата медицинская нестерильная гигиеническая хлопковая, 100 гр.</t>
  </si>
  <si>
    <t>Вата медицинская нестерильная хирургическая хлопковая, 50 гр.</t>
  </si>
  <si>
    <t>Простыня нестерильная 70*200</t>
  </si>
  <si>
    <t>Перчатки медицинские. Диагностические (смотровые), из нитрильного латекса, неопудренные, нестерильные. Размеры S - XL.</t>
  </si>
  <si>
    <t>Перчатки медицинские. Диагностические (смотровые), из каучукового латекса, неопудренные, нестерильные. Размер S - XL.</t>
  </si>
  <si>
    <t>Перчатки медицинские. Диагностические (смотровые), из нитрильного латекса, неопудренные, стерильные. Размеры S - XL.</t>
  </si>
  <si>
    <t>Пластырь бактерицидный, размер 4см х6см.</t>
  </si>
  <si>
    <t>Пластырь на нетканной основе, размер не менее 2 см x 250 см.</t>
  </si>
  <si>
    <t>Повязка с сорбационной (впитывающей) подушечкой, гипоаллергенная, 10*8см</t>
  </si>
  <si>
    <t>Повязка с сорбационной (впитывающей) подушечкой, гипоаллергенная, 15*8см</t>
  </si>
  <si>
    <t>Повязка с сорбационной (впитывающей) подушечкой, гипоаллергенная, 20*8см</t>
  </si>
  <si>
    <t>Повязка с сорбационной (впитывающей) подушечкой, гипоаллергенная, 7*5см</t>
  </si>
  <si>
    <t>Повязка рулонная, адгезивная, в форме самоклеящейся ленты из нетканного материала. Гипоаллергенная, нетоксичная, 10см*10см.</t>
  </si>
  <si>
    <t>Повязка рулонная, адгезивная, в форме самоклеящейся ленты из нетканного материала. Гипоаллергенная, нетоксичная, 15см*10см.</t>
  </si>
  <si>
    <t>Повязка рулонная, адгезивная, в форме самоклеящейся ленты из нетканного материала. Гипоаллергенная, нетоксичная, 2,5см*10см.</t>
  </si>
  <si>
    <t>Повязка рулонная, адгезивная, в форме самоклеящейся ленты из нетканного материала. Гипоаллергенная, нетоксичная, 5см*10см.</t>
  </si>
  <si>
    <t>Емкость-контейнер для сбора остр.инструм., класса Б, желт. Цв., 0,5 л.</t>
  </si>
  <si>
    <t>Емкость-контейнер для сбора остр.инструм., класса Б, желт. Цв., 01 л.</t>
  </si>
  <si>
    <t>Мешок, класс Б, цвет желтый, для сбора, маркировки и герметизации эпидемиологически опасных медицинских отходов (600*500) однораз. (100шт/уп) пэт</t>
  </si>
  <si>
    <t>Мешок, класс Г, цвет черный, для сбора, маркировки и герметизации эпидемиологически опасных медицинских отходов. (600*500) однораз.(100шт/уп) пэт</t>
  </si>
  <si>
    <t>Мешок, класс Б, цвет желтый, для сбора, маркировки и герметизации эпидемиологически опасных медицинских отходов (1100*700) однораз. (100шт/уп) пэт</t>
  </si>
  <si>
    <t>Мешок, класс Г, цвет черный, для сбора, маркировки и герметизации эпидемиологически опасных медицинских отходов. (1100*700) однораз.(100шт/уп) пэт</t>
  </si>
  <si>
    <t>Пластырь фиксирующий на нетканной основе, гипоаллергенный, не токсичный размер не менее 5 см x 10 м.</t>
  </si>
  <si>
    <t>Шприц (тип Жане) однократного применения, 3-х детальный, номинальной вместимостью 150 мл, с наконечником для катетерной насадки.</t>
  </si>
  <si>
    <t>Шприц 10,0 мл стерильный, одноразовый, 3-х комп. С иглой.</t>
  </si>
  <si>
    <t>Шприц 2,0 мл стерильный, одноразовый, 3-х комп. С иглой.</t>
  </si>
  <si>
    <t>Шприц 20,0 мл стерильный, одноразовый, 3-х комп. С иглой.</t>
  </si>
  <si>
    <t>Шприц 5,0 мл стерильный, одноразовый, 3-х комп. С иглой.</t>
  </si>
  <si>
    <t>Устройство для переливания крови и компонентов крови, . Длина 140 см.</t>
  </si>
  <si>
    <t>Мундштук (загубник) картонный одноразовый (к Анкату)</t>
  </si>
  <si>
    <t>сыгран</t>
  </si>
  <si>
    <t>Иглы акупунктурные d 0,25*20мм ручка из нерж.проволоки (100 шт)</t>
  </si>
  <si>
    <t>Иглы акупунктурные d 0,3*50мм ручка из нерж.проволоки (100 шт)</t>
  </si>
  <si>
    <t>Иглы акупунктурные d 0,25*40мм ручка из нерж.проволоки (100 шт)</t>
  </si>
  <si>
    <t>Иглы акупунктурные d 0,2*8мм ручка из нерж.проволоки (100 шт)</t>
  </si>
  <si>
    <t>Банка пневматическая с магнитом (рефлексотерапевту) (набор 2 шт.)</t>
  </si>
  <si>
    <t>Губка гемостатическая, 5*5</t>
  </si>
  <si>
    <t>упак</t>
  </si>
  <si>
    <t>Индикаторы для оперативного визуального контроля соблюдения критических переменных процесса паровой стерилизации (стериконт)</t>
  </si>
  <si>
    <t>Индикаторы для оперативного визуального контроля соблюдения критических переменных процесса паровой стерилизации (стеритест)</t>
  </si>
  <si>
    <t>Индикаторы для оперативного визуального контроля соблюдения критических переменных воздушной стерилизации (стеритест)</t>
  </si>
  <si>
    <t>Индикаторы для оперативного визуального контроля соблюдения критических переменных воздушной стерилизации (стериконт)</t>
  </si>
  <si>
    <t>метр</t>
  </si>
  <si>
    <t>Клеенка подкладная, ширина 84</t>
  </si>
  <si>
    <t>Крафт-пакет самозапечатывающиеся 250*150 мм, 100 шт. в уп.</t>
  </si>
  <si>
    <t>Пакет бумажно-пленочный самозапечатывающиеся 130*250 мм для мед.паровой и газовой стерилизации 100 шт. в уп.</t>
  </si>
  <si>
    <t>Пакет бумажно-пленочный самозапечатывающиеся 300*390 мм для мед.паровой и газовой стерилизации 100 шт. в уп.</t>
  </si>
  <si>
    <t>Пинцет одноразовый стреильный</t>
  </si>
  <si>
    <t>Салфетки спиртовая стерильные инъекционная 62*102мм</t>
  </si>
  <si>
    <t>Шпатель металлический медицинский 2-х сторонний , прямой - 180 мм</t>
  </si>
  <si>
    <t xml:space="preserve">Шелк 2/0, 45 см, черный, кол. 25 мм, 1/2 NS313 1уп/36шт </t>
  </si>
  <si>
    <t>Салфетки стерильные из нетканого материала, размером (8 см х10 см)</t>
  </si>
  <si>
    <t>Салфетка (повязка) с мазью, в ассортименте</t>
  </si>
  <si>
    <t>Набор отоларинголога, одноразовый, стерильный</t>
  </si>
  <si>
    <t>Термобумага диаграммная д/ЭКГ 57мм*23м</t>
  </si>
  <si>
    <t>Бинт эластичный, 1,5м*8см</t>
  </si>
  <si>
    <t>не сыграно</t>
  </si>
  <si>
    <t>Разводящая жидкость для неинфекционных аллергенов № 10</t>
  </si>
  <si>
    <t>приложение №2</t>
  </si>
  <si>
    <t>Гидроксиметилхиноксилиндиоксид, раствор для внутриполостного и наружного  применения 0,5% 10мл N10</t>
  </si>
  <si>
    <t>Декстроза, раствор д/инф.10% 250мл</t>
  </si>
  <si>
    <t>Цефтриаксон поршок 1 гр.  д/приг.рааствора для в/м,в/в введения</t>
  </si>
  <si>
    <t>Натрия хлорид, раствор д/инф.0,9% 500мл</t>
  </si>
  <si>
    <t xml:space="preserve">Водорода  пероксид 3%  100мл. р-р для местного и наружного применения </t>
  </si>
  <si>
    <t>Хлоргексидин 0,05% 100мл. Для местного и наружного применения</t>
  </si>
  <si>
    <t>Парацетамол,  сусп. для внутр. прим. 120мг/5мл. 100мл.</t>
  </si>
  <si>
    <t>Ибупрофен табл. покрытые оболочкой 200мг №50</t>
  </si>
  <si>
    <t>Калия и магния аспарагинат табл. №56</t>
  </si>
  <si>
    <t>Оксибупрокаин капли глазные 0,4% 5мл.</t>
  </si>
  <si>
    <t>Толперизон табл. покр. оболочкой 50мг №30</t>
  </si>
  <si>
    <t>Аминофенилмасляная кислота табл. 250мг №20</t>
  </si>
  <si>
    <t>Гопантеновая кислота табл. 250мг №50</t>
  </si>
  <si>
    <t>Ацетвлозамид табл. 250мг №30</t>
  </si>
  <si>
    <t>Джозамицин табл. покрытые оболочкой 500мг №10</t>
  </si>
  <si>
    <t>Фрамицетин спрей назальный 12,5мг/мл 15 мл фл. п/э расп.</t>
  </si>
  <si>
    <t>Тропикамид, капли глазн.1,0% 10мл</t>
  </si>
  <si>
    <t>Клемастин р-р д/ин 1мг/мл амп. 2мл №5</t>
  </si>
  <si>
    <t xml:space="preserve">Аллергены животных р-р для накожного скарификационного нанесения и прик-теста 10000PNU/мл, 4,5мл флаконы/в комп. тест-контр. ж-ть 4,5мл/ (1) </t>
  </si>
  <si>
    <t xml:space="preserve">Аллергены пищевые р-р для накожного скарификационного нанесения и прик-теста 10000PNU/мл, 4,5мл флаконы/в комп. тест-контр. ж-ть 4,5мл/ (1) </t>
  </si>
  <si>
    <t xml:space="preserve">Аллергены бытовые  р-р для накожного скарификационного нанесения и прик-теста 10000PNU/мл, 4,5мл флаконы/в комп. тест-контр. ж-ть 4,5мл/ (1) </t>
  </si>
  <si>
    <t xml:space="preserve">Аллергены трав пыльцевые  р-р для накожного скарификационного нанесения и прик-теста 10000PNU/мл, 4,5мл флаконы/в комп. тест-контр. ж-ть 4,5мл/ (1) </t>
  </si>
  <si>
    <t>Емкость-контейнер для сбора остр.инструм., класса Б, желт. Цв., 1,5 л.</t>
  </si>
  <si>
    <t>Емкость-контейнер для сбора остр.инструм., класса Б, желт. Цв., 6,0 л.</t>
  </si>
  <si>
    <t>Маска медицинская процедурная трехслойная</t>
  </si>
  <si>
    <t>Пластырь на тканевой основе, размер не менее 2 см x 500 см.</t>
  </si>
  <si>
    <t>Повязка с сорбационной (впитывающей) подушечкой, гипоаллергенная, 20*10см</t>
  </si>
  <si>
    <t>Салфетки стерильные марлевые 16*14 см. в уп. 10шт.</t>
  </si>
  <si>
    <t>Церебрализин р-р д/и 2,0мл №10</t>
  </si>
  <si>
    <t>Формулярный перечень лекарственных препаратов  для использования в КГБУЗ "КГДП №4" в 2019г.</t>
  </si>
  <si>
    <t>Дезинфицирующее средство в таблетках не менее  3г, содержащих в качестве действующего вещества не менее 1,5 г активного хлора. Упаковка не менее 1 кг.</t>
  </si>
  <si>
    <t>Дезинфицирующее средство в форме порошка,  выделяющий при растворениии в воде перекись водорода не менеее 6%. Упаковка не менеее 1кг.</t>
  </si>
  <si>
    <t xml:space="preserve">Дезинфицирующее средство концентрат, содержит комплекс катионовых поверхностно-активных вещестив, 1л   </t>
  </si>
  <si>
    <t xml:space="preserve">Дезинфицирующее альдегидсодержащие средство концентрат , 1 л.  </t>
  </si>
  <si>
    <t>Дезинфицирующие салфетки спиртовые  60%, 60мм*60мм, упаковка №50шт.</t>
  </si>
  <si>
    <t>Дезинфицирующие салфетки, содержание пропиловых спиртов не менее 28%, 125мм*170мм,   упаковка не менеее 60шт.</t>
  </si>
  <si>
    <t>Бумага диаграммная для ЭКГ 57мм*23м*12мм</t>
  </si>
  <si>
    <t>Бинт марлевый медицинский нестерильный, 7м*10см</t>
  </si>
  <si>
    <t>Пакет для отходов класса Б не менн 25микр., упаквка 100шт.</t>
  </si>
  <si>
    <t>Лейкопластырь фиксирующий на нетканной основе 5см*10м</t>
  </si>
  <si>
    <t>Шприц 2,0 мл стерильный, одноразовый, 2-х комп. С иглой.</t>
  </si>
  <si>
    <t>Комплект тест-полосок для определения показателей мочи на анализаторах мочи Uriscan Optima  Uriscan Optima II Uriscan Pro</t>
  </si>
  <si>
    <t>Пробирка вакумная с ЭДТА К2 4,0  мл №100</t>
  </si>
  <si>
    <t>Пробирка вакумная с ЭДТА К2 6,0  мл №100</t>
  </si>
  <si>
    <t>Ареомер для урины, диапазон измерений 1000-1050,</t>
  </si>
  <si>
    <t>Контейнер многоцелеврй стерильный, 100мл.</t>
  </si>
  <si>
    <t>Контейнер для сбора биоиатериала стерильный , 60мл</t>
  </si>
  <si>
    <t>Контейнер для сбора  моячи стерильный</t>
  </si>
  <si>
    <t>Маркер лабораторный, упаковка №10 шт.</t>
  </si>
  <si>
    <t>Палочка-тампон</t>
  </si>
  <si>
    <t>Палочка-тампон в пробирке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</si>
</sst>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3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="120" zoomScaleNormal="120" zoomScalePageLayoutView="0" workbookViewId="0" topLeftCell="A1">
      <selection activeCell="H36" sqref="H36"/>
    </sheetView>
  </sheetViews>
  <sheetFormatPr defaultColWidth="9.140625" defaultRowHeight="12.75"/>
  <cols>
    <col min="1" max="1" width="58.57421875" style="6" customWidth="1"/>
    <col min="2" max="2" width="9.8515625" style="6" customWidth="1"/>
    <col min="3" max="3" width="12.28125" style="6" customWidth="1"/>
    <col min="4" max="4" width="9.57421875" style="6" customWidth="1"/>
    <col min="5" max="5" width="8.57421875" style="6" customWidth="1"/>
    <col min="6" max="6" width="8.00390625" style="6" customWidth="1"/>
    <col min="7" max="7" width="11.28125" style="6" customWidth="1"/>
    <col min="8" max="8" width="12.7109375" style="6" customWidth="1"/>
    <col min="9" max="9" width="24.28125" style="6" customWidth="1"/>
    <col min="10" max="240" width="9.140625" style="6" customWidth="1"/>
    <col min="241" max="16384" width="9.140625" style="6" customWidth="1"/>
  </cols>
  <sheetData>
    <row r="1" spans="1:5" s="1" customFormat="1" ht="15">
      <c r="A1" s="12" t="s">
        <v>11</v>
      </c>
      <c r="E1" s="12" t="s">
        <v>12</v>
      </c>
    </row>
    <row r="2" spans="1:5" s="1" customFormat="1" ht="12.75">
      <c r="A2" s="1" t="s">
        <v>44</v>
      </c>
      <c r="E2" s="1" t="s">
        <v>46</v>
      </c>
    </row>
    <row r="3" spans="1:5" s="1" customFormat="1" ht="27.75" customHeight="1">
      <c r="A3" s="1" t="s">
        <v>45</v>
      </c>
      <c r="E3" s="1" t="s">
        <v>15</v>
      </c>
    </row>
    <row r="4" s="1" customFormat="1" ht="9" customHeight="1"/>
    <row r="5" spans="1:8" ht="27" customHeight="1">
      <c r="A5" s="65" t="s">
        <v>145</v>
      </c>
      <c r="B5" s="65"/>
      <c r="C5" s="65"/>
      <c r="D5" s="65"/>
      <c r="E5" s="65"/>
      <c r="F5" s="65"/>
      <c r="G5" s="65"/>
      <c r="H5" s="65"/>
    </row>
    <row r="6" ht="18" customHeight="1">
      <c r="A6" s="7"/>
    </row>
    <row r="7" spans="1:8" ht="42" customHeight="1">
      <c r="A7" s="2" t="s">
        <v>0</v>
      </c>
      <c r="B7" s="10" t="s">
        <v>1</v>
      </c>
      <c r="C7" s="10" t="s">
        <v>2</v>
      </c>
      <c r="D7" s="10" t="s">
        <v>20</v>
      </c>
      <c r="E7" s="10" t="s">
        <v>35</v>
      </c>
      <c r="F7" s="10" t="s">
        <v>36</v>
      </c>
      <c r="G7" s="10" t="s">
        <v>3</v>
      </c>
      <c r="H7" s="10" t="s">
        <v>4</v>
      </c>
    </row>
    <row r="8" spans="1:9" ht="41.25" customHeight="1">
      <c r="A8" s="8" t="s">
        <v>140</v>
      </c>
      <c r="B8" s="4" t="s">
        <v>5</v>
      </c>
      <c r="C8" s="4">
        <v>240</v>
      </c>
      <c r="D8" s="4"/>
      <c r="E8" s="4">
        <f>C8-F8</f>
        <v>190</v>
      </c>
      <c r="F8" s="4">
        <v>50</v>
      </c>
      <c r="G8" s="3">
        <v>230</v>
      </c>
      <c r="H8" s="3">
        <f aca="true" t="shared" si="0" ref="H8:H32">C8*G8</f>
        <v>55200</v>
      </c>
      <c r="I8" s="6">
        <f>F8*G8</f>
        <v>11500</v>
      </c>
    </row>
    <row r="9" spans="1:9" ht="42" customHeight="1">
      <c r="A9" s="8" t="s">
        <v>141</v>
      </c>
      <c r="B9" s="4" t="s">
        <v>5</v>
      </c>
      <c r="C9" s="4">
        <v>222</v>
      </c>
      <c r="D9" s="4"/>
      <c r="E9" s="4">
        <f aca="true" t="shared" si="1" ref="E9:E32">C9-F9</f>
        <v>202</v>
      </c>
      <c r="F9" s="4">
        <v>20</v>
      </c>
      <c r="G9" s="3">
        <v>49</v>
      </c>
      <c r="H9" s="3">
        <f t="shared" si="0"/>
        <v>10878</v>
      </c>
      <c r="I9" s="6">
        <f aca="true" t="shared" si="2" ref="I9:I32">F9*G9</f>
        <v>980</v>
      </c>
    </row>
    <row r="10" spans="1:9" ht="27.75" customHeight="1">
      <c r="A10" s="8" t="s">
        <v>146</v>
      </c>
      <c r="B10" s="4" t="s">
        <v>5</v>
      </c>
      <c r="C10" s="4">
        <v>80</v>
      </c>
      <c r="D10" s="4"/>
      <c r="E10" s="4">
        <f t="shared" si="1"/>
        <v>60</v>
      </c>
      <c r="F10" s="4">
        <v>20</v>
      </c>
      <c r="G10" s="3">
        <v>76.83</v>
      </c>
      <c r="H10" s="3">
        <f t="shared" si="0"/>
        <v>6146.4</v>
      </c>
      <c r="I10" s="6">
        <f t="shared" si="2"/>
        <v>1536.6</v>
      </c>
    </row>
    <row r="11" spans="1:9" ht="39" customHeight="1">
      <c r="A11" s="8" t="s">
        <v>147</v>
      </c>
      <c r="B11" s="4" t="s">
        <v>5</v>
      </c>
      <c r="C11" s="4">
        <v>40</v>
      </c>
      <c r="D11" s="4"/>
      <c r="E11" s="4">
        <f t="shared" si="1"/>
        <v>24</v>
      </c>
      <c r="F11" s="4">
        <v>16</v>
      </c>
      <c r="G11" s="3">
        <v>136.67</v>
      </c>
      <c r="H11" s="3">
        <f t="shared" si="0"/>
        <v>5466.799999999999</v>
      </c>
      <c r="I11" s="6">
        <f t="shared" si="2"/>
        <v>2186.72</v>
      </c>
    </row>
    <row r="12" spans="1:9" ht="51" customHeight="1">
      <c r="A12" s="8" t="s">
        <v>148</v>
      </c>
      <c r="B12" s="4" t="s">
        <v>142</v>
      </c>
      <c r="C12" s="4">
        <v>2</v>
      </c>
      <c r="D12" s="4"/>
      <c r="E12" s="4">
        <f t="shared" si="1"/>
        <v>2</v>
      </c>
      <c r="F12" s="4"/>
      <c r="G12" s="3">
        <v>1214.77</v>
      </c>
      <c r="H12" s="3">
        <f t="shared" si="0"/>
        <v>2429.54</v>
      </c>
      <c r="I12" s="6">
        <f t="shared" si="2"/>
        <v>0</v>
      </c>
    </row>
    <row r="13" spans="1:9" ht="53.25" customHeight="1">
      <c r="A13" s="8" t="s">
        <v>149</v>
      </c>
      <c r="B13" s="4" t="s">
        <v>142</v>
      </c>
      <c r="C13" s="4">
        <v>2</v>
      </c>
      <c r="D13" s="4"/>
      <c r="E13" s="4">
        <f t="shared" si="1"/>
        <v>2</v>
      </c>
      <c r="F13" s="4"/>
      <c r="G13" s="3">
        <v>1214.77</v>
      </c>
      <c r="H13" s="3">
        <f t="shared" si="0"/>
        <v>2429.54</v>
      </c>
      <c r="I13" s="6">
        <f t="shared" si="2"/>
        <v>0</v>
      </c>
    </row>
    <row r="14" spans="1:9" ht="52.5" customHeight="1">
      <c r="A14" s="8" t="s">
        <v>150</v>
      </c>
      <c r="B14" s="4" t="s">
        <v>142</v>
      </c>
      <c r="C14" s="4">
        <v>2</v>
      </c>
      <c r="D14" s="4"/>
      <c r="E14" s="4">
        <f t="shared" si="1"/>
        <v>2</v>
      </c>
      <c r="F14" s="4"/>
      <c r="G14" s="3">
        <v>1214.77</v>
      </c>
      <c r="H14" s="3">
        <f t="shared" si="0"/>
        <v>2429.54</v>
      </c>
      <c r="I14" s="6">
        <f t="shared" si="2"/>
        <v>0</v>
      </c>
    </row>
    <row r="15" spans="1:9" ht="52.5" customHeight="1">
      <c r="A15" s="8" t="s">
        <v>151</v>
      </c>
      <c r="B15" s="4" t="s">
        <v>142</v>
      </c>
      <c r="C15" s="4">
        <v>2</v>
      </c>
      <c r="D15" s="4"/>
      <c r="E15" s="4">
        <f t="shared" si="1"/>
        <v>2</v>
      </c>
      <c r="F15" s="4"/>
      <c r="G15" s="3">
        <v>1214.77</v>
      </c>
      <c r="H15" s="3">
        <f t="shared" si="0"/>
        <v>2429.54</v>
      </c>
      <c r="I15" s="6">
        <f t="shared" si="2"/>
        <v>0</v>
      </c>
    </row>
    <row r="16" spans="1:9" ht="51.75" customHeight="1">
      <c r="A16" s="8" t="s">
        <v>152</v>
      </c>
      <c r="B16" s="4" t="s">
        <v>5</v>
      </c>
      <c r="C16" s="4">
        <v>4</v>
      </c>
      <c r="D16" s="4"/>
      <c r="E16" s="4">
        <f t="shared" si="1"/>
        <v>2</v>
      </c>
      <c r="F16" s="4">
        <v>2</v>
      </c>
      <c r="G16" s="3">
        <v>872.27</v>
      </c>
      <c r="H16" s="3">
        <f t="shared" si="0"/>
        <v>3489.08</v>
      </c>
      <c r="I16" s="6">
        <f t="shared" si="2"/>
        <v>1744.54</v>
      </c>
    </row>
    <row r="17" spans="1:9" ht="51" customHeight="1">
      <c r="A17" s="8" t="s">
        <v>153</v>
      </c>
      <c r="B17" s="4" t="s">
        <v>5</v>
      </c>
      <c r="C17" s="4">
        <v>1</v>
      </c>
      <c r="D17" s="4"/>
      <c r="E17" s="4">
        <f t="shared" si="1"/>
        <v>1</v>
      </c>
      <c r="F17" s="4"/>
      <c r="G17" s="3">
        <v>872.27</v>
      </c>
      <c r="H17" s="3">
        <f t="shared" si="0"/>
        <v>872.27</v>
      </c>
      <c r="I17" s="6">
        <f t="shared" si="2"/>
        <v>0</v>
      </c>
    </row>
    <row r="18" spans="1:9" ht="41.25" customHeight="1">
      <c r="A18" s="8" t="s">
        <v>154</v>
      </c>
      <c r="B18" s="4" t="s">
        <v>5</v>
      </c>
      <c r="C18" s="4">
        <v>5</v>
      </c>
      <c r="D18" s="4"/>
      <c r="E18" s="4">
        <f t="shared" si="1"/>
        <v>5</v>
      </c>
      <c r="F18" s="4"/>
      <c r="G18" s="3">
        <v>689</v>
      </c>
      <c r="H18" s="3">
        <f t="shared" si="0"/>
        <v>3445</v>
      </c>
      <c r="I18" s="6">
        <f t="shared" si="2"/>
        <v>0</v>
      </c>
    </row>
    <row r="19" spans="1:9" ht="40.5" customHeight="1">
      <c r="A19" s="8" t="s">
        <v>155</v>
      </c>
      <c r="B19" s="4" t="s">
        <v>5</v>
      </c>
      <c r="C19" s="4">
        <v>5</v>
      </c>
      <c r="D19" s="4"/>
      <c r="E19" s="4">
        <f t="shared" si="1"/>
        <v>5</v>
      </c>
      <c r="F19" s="4"/>
      <c r="G19" s="3">
        <v>689</v>
      </c>
      <c r="H19" s="3">
        <f t="shared" si="0"/>
        <v>3445</v>
      </c>
      <c r="I19" s="6">
        <f t="shared" si="2"/>
        <v>0</v>
      </c>
    </row>
    <row r="20" spans="1:9" ht="40.5" customHeight="1">
      <c r="A20" s="8" t="s">
        <v>156</v>
      </c>
      <c r="B20" s="4" t="s">
        <v>5</v>
      </c>
      <c r="C20" s="4">
        <v>20</v>
      </c>
      <c r="D20" s="4"/>
      <c r="E20" s="4">
        <f t="shared" si="1"/>
        <v>18</v>
      </c>
      <c r="F20" s="4">
        <v>2</v>
      </c>
      <c r="G20" s="3">
        <v>689</v>
      </c>
      <c r="H20" s="3">
        <f t="shared" si="0"/>
        <v>13780</v>
      </c>
      <c r="I20" s="6">
        <f t="shared" si="2"/>
        <v>1378</v>
      </c>
    </row>
    <row r="21" spans="1:9" ht="40.5" customHeight="1">
      <c r="A21" s="8" t="s">
        <v>157</v>
      </c>
      <c r="B21" s="4" t="s">
        <v>5</v>
      </c>
      <c r="C21" s="4">
        <v>15</v>
      </c>
      <c r="D21" s="4"/>
      <c r="E21" s="4">
        <f t="shared" si="1"/>
        <v>13</v>
      </c>
      <c r="F21" s="4">
        <v>2</v>
      </c>
      <c r="G21" s="3">
        <v>689</v>
      </c>
      <c r="H21" s="3">
        <f t="shared" si="0"/>
        <v>10335</v>
      </c>
      <c r="I21" s="6">
        <f t="shared" si="2"/>
        <v>1378</v>
      </c>
    </row>
    <row r="22" spans="1:9" ht="40.5" customHeight="1">
      <c r="A22" s="8" t="s">
        <v>158</v>
      </c>
      <c r="B22" s="4" t="s">
        <v>5</v>
      </c>
      <c r="C22" s="4">
        <v>20</v>
      </c>
      <c r="D22" s="4"/>
      <c r="E22" s="4">
        <f t="shared" si="1"/>
        <v>18</v>
      </c>
      <c r="F22" s="4">
        <v>2</v>
      </c>
      <c r="G22" s="3">
        <v>689</v>
      </c>
      <c r="H22" s="3">
        <f t="shared" si="0"/>
        <v>13780</v>
      </c>
      <c r="I22" s="6">
        <f t="shared" si="2"/>
        <v>1378</v>
      </c>
    </row>
    <row r="23" spans="1:9" ht="40.5" customHeight="1">
      <c r="A23" s="8" t="s">
        <v>159</v>
      </c>
      <c r="B23" s="4" t="s">
        <v>5</v>
      </c>
      <c r="C23" s="4">
        <v>15</v>
      </c>
      <c r="D23" s="4"/>
      <c r="E23" s="4">
        <f t="shared" si="1"/>
        <v>14</v>
      </c>
      <c r="F23" s="4">
        <v>1</v>
      </c>
      <c r="G23" s="3">
        <v>689</v>
      </c>
      <c r="H23" s="3">
        <f t="shared" si="0"/>
        <v>10335</v>
      </c>
      <c r="I23" s="6">
        <f t="shared" si="2"/>
        <v>689</v>
      </c>
    </row>
    <row r="24" spans="1:9" ht="40.5" customHeight="1">
      <c r="A24" s="8" t="s">
        <v>160</v>
      </c>
      <c r="B24" s="4" t="s">
        <v>5</v>
      </c>
      <c r="C24" s="4">
        <v>5</v>
      </c>
      <c r="D24" s="4"/>
      <c r="E24" s="4">
        <f t="shared" si="1"/>
        <v>4</v>
      </c>
      <c r="F24" s="4">
        <v>1</v>
      </c>
      <c r="G24" s="3">
        <v>689</v>
      </c>
      <c r="H24" s="3">
        <f t="shared" si="0"/>
        <v>3445</v>
      </c>
      <c r="I24" s="6">
        <f t="shared" si="2"/>
        <v>689</v>
      </c>
    </row>
    <row r="25" spans="1:9" ht="41.25" customHeight="1">
      <c r="A25" s="8" t="s">
        <v>161</v>
      </c>
      <c r="B25" s="4" t="s">
        <v>5</v>
      </c>
      <c r="C25" s="4">
        <v>5</v>
      </c>
      <c r="D25" s="4"/>
      <c r="E25" s="4">
        <f t="shared" si="1"/>
        <v>4</v>
      </c>
      <c r="F25" s="4">
        <v>1</v>
      </c>
      <c r="G25" s="3">
        <v>689</v>
      </c>
      <c r="H25" s="3">
        <f t="shared" si="0"/>
        <v>3445</v>
      </c>
      <c r="I25" s="6">
        <f t="shared" si="2"/>
        <v>689</v>
      </c>
    </row>
    <row r="26" spans="1:9" ht="41.25" customHeight="1">
      <c r="A26" s="8" t="s">
        <v>162</v>
      </c>
      <c r="B26" s="4" t="s">
        <v>5</v>
      </c>
      <c r="C26" s="4">
        <v>4</v>
      </c>
      <c r="D26" s="4"/>
      <c r="E26" s="4">
        <f t="shared" si="1"/>
        <v>2</v>
      </c>
      <c r="F26" s="4">
        <v>2</v>
      </c>
      <c r="G26" s="3">
        <v>689</v>
      </c>
      <c r="H26" s="3">
        <f t="shared" si="0"/>
        <v>2756</v>
      </c>
      <c r="I26" s="6">
        <f t="shared" si="2"/>
        <v>1378</v>
      </c>
    </row>
    <row r="27" spans="1:9" ht="39.75" customHeight="1">
      <c r="A27" s="8" t="s">
        <v>163</v>
      </c>
      <c r="B27" s="4" t="s">
        <v>5</v>
      </c>
      <c r="C27" s="4">
        <v>3</v>
      </c>
      <c r="D27" s="4"/>
      <c r="E27" s="4">
        <f t="shared" si="1"/>
        <v>2</v>
      </c>
      <c r="F27" s="4">
        <v>1</v>
      </c>
      <c r="G27" s="3">
        <v>689</v>
      </c>
      <c r="H27" s="3">
        <f t="shared" si="0"/>
        <v>2067</v>
      </c>
      <c r="I27" s="6">
        <f t="shared" si="2"/>
        <v>689</v>
      </c>
    </row>
    <row r="28" spans="1:9" ht="39.75" customHeight="1">
      <c r="A28" s="8" t="s">
        <v>164</v>
      </c>
      <c r="B28" s="4" t="s">
        <v>5</v>
      </c>
      <c r="C28" s="4">
        <v>3</v>
      </c>
      <c r="D28" s="4"/>
      <c r="E28" s="4">
        <f t="shared" si="1"/>
        <v>2</v>
      </c>
      <c r="F28" s="4">
        <v>1</v>
      </c>
      <c r="G28" s="3">
        <v>689</v>
      </c>
      <c r="H28" s="3">
        <f t="shared" si="0"/>
        <v>2067</v>
      </c>
      <c r="I28" s="6">
        <f t="shared" si="2"/>
        <v>689</v>
      </c>
    </row>
    <row r="29" spans="1:9" ht="39.75" customHeight="1">
      <c r="A29" s="8" t="s">
        <v>165</v>
      </c>
      <c r="B29" s="4" t="s">
        <v>5</v>
      </c>
      <c r="C29" s="4">
        <v>5</v>
      </c>
      <c r="D29" s="4"/>
      <c r="E29" s="4">
        <f t="shared" si="1"/>
        <v>4</v>
      </c>
      <c r="F29" s="4">
        <v>1</v>
      </c>
      <c r="G29" s="3">
        <v>464.67</v>
      </c>
      <c r="H29" s="3">
        <f t="shared" si="0"/>
        <v>2323.35</v>
      </c>
      <c r="I29" s="6">
        <f t="shared" si="2"/>
        <v>464.67</v>
      </c>
    </row>
    <row r="30" spans="1:9" ht="39.75" customHeight="1">
      <c r="A30" s="8" t="s">
        <v>143</v>
      </c>
      <c r="B30" s="4" t="s">
        <v>5</v>
      </c>
      <c r="C30" s="4">
        <v>5</v>
      </c>
      <c r="D30" s="4"/>
      <c r="E30" s="4">
        <f t="shared" si="1"/>
        <v>5</v>
      </c>
      <c r="F30" s="4"/>
      <c r="G30" s="3">
        <v>464.67</v>
      </c>
      <c r="H30" s="3">
        <f t="shared" si="0"/>
        <v>2323.35</v>
      </c>
      <c r="I30" s="6">
        <f t="shared" si="2"/>
        <v>0</v>
      </c>
    </row>
    <row r="31" spans="1:9" ht="39.75" customHeight="1">
      <c r="A31" s="8" t="s">
        <v>144</v>
      </c>
      <c r="B31" s="4" t="s">
        <v>5</v>
      </c>
      <c r="C31" s="4">
        <v>5</v>
      </c>
      <c r="D31" s="4"/>
      <c r="E31" s="4">
        <f t="shared" si="1"/>
        <v>5</v>
      </c>
      <c r="F31" s="4"/>
      <c r="G31" s="3">
        <v>464.67</v>
      </c>
      <c r="H31" s="3">
        <f t="shared" si="0"/>
        <v>2323.35</v>
      </c>
      <c r="I31" s="6">
        <f t="shared" si="2"/>
        <v>0</v>
      </c>
    </row>
    <row r="32" spans="1:9" ht="39.75" customHeight="1">
      <c r="A32" s="8" t="s">
        <v>166</v>
      </c>
      <c r="B32" s="4" t="s">
        <v>5</v>
      </c>
      <c r="C32" s="4">
        <v>5</v>
      </c>
      <c r="D32" s="4"/>
      <c r="E32" s="4">
        <f t="shared" si="1"/>
        <v>3</v>
      </c>
      <c r="F32" s="4">
        <v>2</v>
      </c>
      <c r="G32" s="3">
        <v>464.67</v>
      </c>
      <c r="H32" s="3">
        <f t="shared" si="0"/>
        <v>2323.35</v>
      </c>
      <c r="I32" s="6">
        <f t="shared" si="2"/>
        <v>929.34</v>
      </c>
    </row>
    <row r="33" spans="1:9" s="5" customFormat="1" ht="12.75">
      <c r="A33" s="14" t="s">
        <v>19</v>
      </c>
      <c r="B33" s="15"/>
      <c r="C33" s="15"/>
      <c r="D33" s="15"/>
      <c r="E33" s="15"/>
      <c r="F33" s="15"/>
      <c r="G33" s="13"/>
      <c r="H33" s="13">
        <f>SUM(H8:H32)</f>
        <v>169964.11</v>
      </c>
      <c r="I33" s="5">
        <f>SUM(I8:I32)</f>
        <v>28298.87</v>
      </c>
    </row>
    <row r="36" s="16" customFormat="1" ht="13.5">
      <c r="A36" s="16" t="s">
        <v>11</v>
      </c>
    </row>
    <row r="37" s="16" customFormat="1" ht="13.5">
      <c r="A37" s="16" t="s">
        <v>22</v>
      </c>
    </row>
    <row r="38" s="16" customFormat="1" ht="13.5">
      <c r="A38" s="16" t="s">
        <v>23</v>
      </c>
    </row>
    <row r="39" s="16" customFormat="1" ht="13.5">
      <c r="A39" s="16" t="s">
        <v>47</v>
      </c>
    </row>
  </sheetData>
  <sheetProtection/>
  <mergeCells count="1">
    <mergeCell ref="A5:H5"/>
  </mergeCells>
  <printOptions/>
  <pageMargins left="0.52" right="0.7086614173228347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7"/>
  <sheetViews>
    <sheetView view="pageBreakPreview" zoomScale="90" zoomScaleSheetLayoutView="90" workbookViewId="0" topLeftCell="A123">
      <selection activeCell="B148" sqref="B148"/>
    </sheetView>
  </sheetViews>
  <sheetFormatPr defaultColWidth="9.140625" defaultRowHeight="12.75"/>
  <cols>
    <col min="1" max="1" width="65.140625" style="6" customWidth="1"/>
    <col min="2" max="2" width="14.00390625" style="27" customWidth="1"/>
    <col min="3" max="7" width="14.00390625" style="9" customWidth="1"/>
    <col min="8" max="8" width="14.00390625" style="27" customWidth="1"/>
    <col min="9" max="9" width="14.00390625" style="9" customWidth="1"/>
    <col min="10" max="10" width="9.140625" style="6" customWidth="1"/>
    <col min="11" max="11" width="12.00390625" style="33" customWidth="1"/>
    <col min="12" max="13" width="9.140625" style="6" customWidth="1"/>
    <col min="14" max="14" width="12.57421875" style="6" customWidth="1"/>
    <col min="15" max="240" width="9.140625" style="6" customWidth="1"/>
    <col min="241" max="16384" width="9.140625" style="6" customWidth="1"/>
  </cols>
  <sheetData>
    <row r="1" spans="1:5" ht="15">
      <c r="A1" s="30" t="s">
        <v>11</v>
      </c>
      <c r="D1" s="31"/>
      <c r="E1" s="32" t="s">
        <v>12</v>
      </c>
    </row>
    <row r="2" spans="1:5" ht="12.75">
      <c r="A2" s="6" t="s">
        <v>13</v>
      </c>
      <c r="D2" s="31"/>
      <c r="E2" s="31" t="s">
        <v>46</v>
      </c>
    </row>
    <row r="3" spans="1:5" ht="27.75" customHeight="1">
      <c r="A3" s="6" t="s">
        <v>14</v>
      </c>
      <c r="D3" s="31"/>
      <c r="E3" s="31" t="s">
        <v>15</v>
      </c>
    </row>
    <row r="4" ht="9" customHeight="1"/>
    <row r="5" spans="1:9" ht="27" customHeight="1">
      <c r="A5" s="65" t="s">
        <v>167</v>
      </c>
      <c r="B5" s="65"/>
      <c r="C5" s="65"/>
      <c r="D5" s="65"/>
      <c r="E5" s="65"/>
      <c r="F5" s="65"/>
      <c r="G5" s="65"/>
      <c r="H5" s="65"/>
      <c r="I5" s="65"/>
    </row>
    <row r="6" ht="18" customHeight="1">
      <c r="A6" s="7"/>
    </row>
    <row r="7" spans="1:9" ht="39">
      <c r="A7" s="2" t="s">
        <v>0</v>
      </c>
      <c r="B7" s="10" t="s">
        <v>1</v>
      </c>
      <c r="C7" s="10" t="s">
        <v>2</v>
      </c>
      <c r="D7" s="10" t="s">
        <v>20</v>
      </c>
      <c r="E7" s="10" t="s">
        <v>21</v>
      </c>
      <c r="F7" s="10" t="s">
        <v>25</v>
      </c>
      <c r="G7" s="10" t="s">
        <v>26</v>
      </c>
      <c r="H7" s="10" t="s">
        <v>17</v>
      </c>
      <c r="I7" s="10" t="s">
        <v>4</v>
      </c>
    </row>
    <row r="8" spans="1:9" ht="16.5" customHeight="1">
      <c r="A8" s="66" t="s">
        <v>16</v>
      </c>
      <c r="B8" s="67"/>
      <c r="C8" s="67"/>
      <c r="D8" s="67"/>
      <c r="E8" s="67"/>
      <c r="F8" s="67"/>
      <c r="G8" s="67"/>
      <c r="H8" s="67"/>
      <c r="I8" s="68"/>
    </row>
    <row r="9" spans="1:14" ht="24" customHeight="1">
      <c r="A9" s="54" t="s">
        <v>300</v>
      </c>
      <c r="B9" s="40" t="s">
        <v>6</v>
      </c>
      <c r="C9" s="38">
        <v>50</v>
      </c>
      <c r="D9" s="18"/>
      <c r="E9" s="18"/>
      <c r="F9" s="38">
        <v>50</v>
      </c>
      <c r="G9" s="38"/>
      <c r="H9" s="55">
        <v>964.3</v>
      </c>
      <c r="I9" s="3">
        <f aca="true" t="shared" si="0" ref="I9:I34">C9*H9</f>
        <v>48215</v>
      </c>
      <c r="J9" s="19"/>
      <c r="N9" s="19">
        <f>C9-D9-E9-F9-G9</f>
        <v>0</v>
      </c>
    </row>
    <row r="10" spans="1:14" ht="39" customHeight="1">
      <c r="A10" s="54" t="s">
        <v>296</v>
      </c>
      <c r="B10" s="40" t="s">
        <v>6</v>
      </c>
      <c r="C10" s="38">
        <v>160</v>
      </c>
      <c r="D10" s="18"/>
      <c r="E10" s="18"/>
      <c r="F10" s="38">
        <v>160</v>
      </c>
      <c r="G10" s="38"/>
      <c r="H10" s="55">
        <v>1140</v>
      </c>
      <c r="I10" s="3">
        <f t="shared" si="0"/>
        <v>182400</v>
      </c>
      <c r="J10" s="19"/>
      <c r="N10" s="19">
        <f aca="true" t="shared" si="1" ref="N10:N73">C10-D10-E10-F10-G10</f>
        <v>0</v>
      </c>
    </row>
    <row r="11" spans="1:14" ht="30" customHeight="1">
      <c r="A11" s="54" t="s">
        <v>98</v>
      </c>
      <c r="B11" s="40" t="s">
        <v>6</v>
      </c>
      <c r="C11" s="38">
        <v>51</v>
      </c>
      <c r="D11" s="18"/>
      <c r="E11" s="18"/>
      <c r="F11" s="38">
        <v>51</v>
      </c>
      <c r="G11" s="38"/>
      <c r="H11" s="55">
        <v>220</v>
      </c>
      <c r="I11" s="3">
        <f t="shared" si="0"/>
        <v>11220</v>
      </c>
      <c r="J11" s="19"/>
      <c r="N11" s="19">
        <f t="shared" si="1"/>
        <v>0</v>
      </c>
    </row>
    <row r="12" spans="1:14" ht="30" customHeight="1">
      <c r="A12" s="54" t="s">
        <v>75</v>
      </c>
      <c r="B12" s="40" t="s">
        <v>6</v>
      </c>
      <c r="C12" s="38">
        <v>36</v>
      </c>
      <c r="D12" s="18"/>
      <c r="E12" s="18"/>
      <c r="F12" s="38">
        <v>36</v>
      </c>
      <c r="G12" s="38"/>
      <c r="H12" s="55">
        <v>205.65</v>
      </c>
      <c r="I12" s="3">
        <f t="shared" si="0"/>
        <v>7403.400000000001</v>
      </c>
      <c r="J12" s="19"/>
      <c r="N12" s="19">
        <f t="shared" si="1"/>
        <v>0</v>
      </c>
    </row>
    <row r="13" spans="1:14" ht="34.5" customHeight="1">
      <c r="A13" s="54" t="s">
        <v>298</v>
      </c>
      <c r="B13" s="40" t="s">
        <v>6</v>
      </c>
      <c r="C13" s="38">
        <v>45</v>
      </c>
      <c r="D13" s="18"/>
      <c r="E13" s="18"/>
      <c r="F13" s="38">
        <v>45</v>
      </c>
      <c r="G13" s="38"/>
      <c r="H13" s="55">
        <v>168.36</v>
      </c>
      <c r="I13" s="3">
        <f t="shared" si="0"/>
        <v>7576.200000000001</v>
      </c>
      <c r="J13" s="19"/>
      <c r="N13" s="19">
        <f t="shared" si="1"/>
        <v>0</v>
      </c>
    </row>
    <row r="14" spans="1:14" ht="33" customHeight="1">
      <c r="A14" s="54" t="s">
        <v>76</v>
      </c>
      <c r="B14" s="40" t="s">
        <v>6</v>
      </c>
      <c r="C14" s="38">
        <v>45</v>
      </c>
      <c r="D14" s="18"/>
      <c r="E14" s="18"/>
      <c r="F14" s="38">
        <v>45</v>
      </c>
      <c r="G14" s="38"/>
      <c r="H14" s="55">
        <v>220.18</v>
      </c>
      <c r="I14" s="3">
        <f t="shared" si="0"/>
        <v>9908.1</v>
      </c>
      <c r="J14" s="19"/>
      <c r="N14" s="19">
        <f t="shared" si="1"/>
        <v>0</v>
      </c>
    </row>
    <row r="15" spans="1:14" ht="53.25" customHeight="1">
      <c r="A15" s="54" t="s">
        <v>302</v>
      </c>
      <c r="B15" s="40" t="s">
        <v>6</v>
      </c>
      <c r="C15" s="38">
        <v>120</v>
      </c>
      <c r="D15" s="18"/>
      <c r="E15" s="18"/>
      <c r="F15" s="38">
        <v>120</v>
      </c>
      <c r="G15" s="38"/>
      <c r="H15" s="55">
        <v>356.8</v>
      </c>
      <c r="I15" s="3">
        <f t="shared" si="0"/>
        <v>42816</v>
      </c>
      <c r="J15" s="19"/>
      <c r="N15" s="19">
        <f t="shared" si="1"/>
        <v>0</v>
      </c>
    </row>
    <row r="16" spans="1:14" ht="30.75" customHeight="1">
      <c r="A16" s="54" t="s">
        <v>74</v>
      </c>
      <c r="B16" s="40" t="s">
        <v>6</v>
      </c>
      <c r="C16" s="38">
        <v>45</v>
      </c>
      <c r="D16" s="18"/>
      <c r="E16" s="18"/>
      <c r="F16" s="38">
        <v>45</v>
      </c>
      <c r="G16" s="38"/>
      <c r="H16" s="55">
        <v>356.8</v>
      </c>
      <c r="I16" s="3">
        <f t="shared" si="0"/>
        <v>16056</v>
      </c>
      <c r="J16" s="19"/>
      <c r="N16" s="19">
        <f t="shared" si="1"/>
        <v>0</v>
      </c>
    </row>
    <row r="17" spans="1:14" ht="40.5" customHeight="1">
      <c r="A17" s="54" t="s">
        <v>102</v>
      </c>
      <c r="B17" s="40" t="s">
        <v>67</v>
      </c>
      <c r="C17" s="38">
        <v>35</v>
      </c>
      <c r="D17" s="18"/>
      <c r="E17" s="18"/>
      <c r="F17" s="38">
        <v>35</v>
      </c>
      <c r="G17" s="38"/>
      <c r="H17" s="55">
        <v>265</v>
      </c>
      <c r="I17" s="3">
        <f t="shared" si="0"/>
        <v>9275</v>
      </c>
      <c r="J17" s="19"/>
      <c r="N17" s="19">
        <f t="shared" si="1"/>
        <v>0</v>
      </c>
    </row>
    <row r="18" spans="1:14" ht="40.5" customHeight="1">
      <c r="A18" s="54" t="s">
        <v>301</v>
      </c>
      <c r="B18" s="40" t="s">
        <v>65</v>
      </c>
      <c r="C18" s="38">
        <v>15</v>
      </c>
      <c r="D18" s="18"/>
      <c r="E18" s="18"/>
      <c r="F18" s="38">
        <v>15</v>
      </c>
      <c r="G18" s="38"/>
      <c r="H18" s="55">
        <v>1568.3</v>
      </c>
      <c r="I18" s="3">
        <f t="shared" si="0"/>
        <v>23524.5</v>
      </c>
      <c r="J18" s="19"/>
      <c r="N18" s="19">
        <f t="shared" si="1"/>
        <v>0</v>
      </c>
    </row>
    <row r="19" spans="1:14" ht="33.75" customHeight="1">
      <c r="A19" s="54" t="s">
        <v>299</v>
      </c>
      <c r="B19" s="40" t="s">
        <v>6</v>
      </c>
      <c r="C19" s="38">
        <v>75</v>
      </c>
      <c r="D19" s="18"/>
      <c r="E19" s="18"/>
      <c r="F19" s="38">
        <v>75</v>
      </c>
      <c r="G19" s="38"/>
      <c r="H19" s="55">
        <v>457.68</v>
      </c>
      <c r="I19" s="3">
        <f t="shared" si="0"/>
        <v>34326</v>
      </c>
      <c r="J19" s="19"/>
      <c r="N19" s="19">
        <f t="shared" si="1"/>
        <v>0</v>
      </c>
    </row>
    <row r="20" spans="1:14" ht="28.5" customHeight="1">
      <c r="A20" s="54" t="s">
        <v>97</v>
      </c>
      <c r="B20" s="40" t="s">
        <v>6</v>
      </c>
      <c r="C20" s="38">
        <v>45</v>
      </c>
      <c r="D20" s="18"/>
      <c r="E20" s="18"/>
      <c r="F20" s="38">
        <v>45</v>
      </c>
      <c r="G20" s="38"/>
      <c r="H20" s="55">
        <v>272.42</v>
      </c>
      <c r="I20" s="3">
        <f t="shared" si="0"/>
        <v>12258.900000000001</v>
      </c>
      <c r="J20" s="19"/>
      <c r="N20" s="19">
        <f t="shared" si="1"/>
        <v>0</v>
      </c>
    </row>
    <row r="21" spans="1:14" ht="31.5" customHeight="1">
      <c r="A21" s="54" t="s">
        <v>297</v>
      </c>
      <c r="B21" s="40" t="s">
        <v>6</v>
      </c>
      <c r="C21" s="38">
        <v>240</v>
      </c>
      <c r="D21" s="18"/>
      <c r="E21" s="18"/>
      <c r="F21" s="38">
        <v>240</v>
      </c>
      <c r="G21" s="38"/>
      <c r="H21" s="55">
        <v>240.32</v>
      </c>
      <c r="I21" s="3">
        <f t="shared" si="0"/>
        <v>57676.799999999996</v>
      </c>
      <c r="J21" s="19"/>
      <c r="N21" s="19">
        <f t="shared" si="1"/>
        <v>0</v>
      </c>
    </row>
    <row r="22" spans="1:14" ht="22.5" customHeight="1">
      <c r="A22" s="54" t="s">
        <v>124</v>
      </c>
      <c r="B22" s="40" t="s">
        <v>6</v>
      </c>
      <c r="C22" s="38">
        <v>12</v>
      </c>
      <c r="D22" s="18"/>
      <c r="E22" s="18"/>
      <c r="F22" s="38">
        <v>12</v>
      </c>
      <c r="G22" s="38"/>
      <c r="H22" s="55">
        <v>898</v>
      </c>
      <c r="I22" s="3">
        <f t="shared" si="0"/>
        <v>10776</v>
      </c>
      <c r="J22" s="19"/>
      <c r="N22" s="19">
        <f t="shared" si="1"/>
        <v>0</v>
      </c>
    </row>
    <row r="23" spans="1:14" ht="31.5" customHeight="1">
      <c r="A23" s="54" t="s">
        <v>295</v>
      </c>
      <c r="B23" s="40" t="s">
        <v>6</v>
      </c>
      <c r="C23" s="38">
        <v>24</v>
      </c>
      <c r="D23" s="18"/>
      <c r="E23" s="18"/>
      <c r="F23" s="38">
        <v>24</v>
      </c>
      <c r="G23" s="38"/>
      <c r="H23" s="55">
        <v>181.63</v>
      </c>
      <c r="I23" s="3">
        <f t="shared" si="0"/>
        <v>4359.12</v>
      </c>
      <c r="J23" s="19"/>
      <c r="N23" s="19">
        <f t="shared" si="1"/>
        <v>0</v>
      </c>
    </row>
    <row r="24" spans="1:14" ht="27.75" customHeight="1">
      <c r="A24" s="54" t="s">
        <v>292</v>
      </c>
      <c r="B24" s="40" t="s">
        <v>6</v>
      </c>
      <c r="C24" s="38">
        <v>24</v>
      </c>
      <c r="D24" s="18"/>
      <c r="E24" s="18"/>
      <c r="F24" s="38">
        <v>12</v>
      </c>
      <c r="G24" s="38">
        <v>12</v>
      </c>
      <c r="H24" s="55">
        <v>297</v>
      </c>
      <c r="I24" s="3">
        <f t="shared" si="0"/>
        <v>7128</v>
      </c>
      <c r="J24" s="19"/>
      <c r="N24" s="19">
        <f t="shared" si="1"/>
        <v>0</v>
      </c>
    </row>
    <row r="25" spans="1:14" ht="27.75" customHeight="1">
      <c r="A25" s="54" t="s">
        <v>291</v>
      </c>
      <c r="B25" s="40" t="s">
        <v>6</v>
      </c>
      <c r="C25" s="38">
        <v>120</v>
      </c>
      <c r="D25" s="18"/>
      <c r="E25" s="18"/>
      <c r="F25" s="38">
        <v>120</v>
      </c>
      <c r="G25" s="38"/>
      <c r="H25" s="55">
        <v>100.14</v>
      </c>
      <c r="I25" s="3">
        <f t="shared" si="0"/>
        <v>12016.8</v>
      </c>
      <c r="J25" s="19"/>
      <c r="N25" s="19">
        <f t="shared" si="1"/>
        <v>0</v>
      </c>
    </row>
    <row r="26" spans="1:14" ht="27.75" customHeight="1">
      <c r="A26" s="54" t="s">
        <v>294</v>
      </c>
      <c r="B26" s="40" t="s">
        <v>6</v>
      </c>
      <c r="C26" s="38">
        <v>80</v>
      </c>
      <c r="D26" s="18"/>
      <c r="E26" s="18"/>
      <c r="F26" s="38">
        <v>80</v>
      </c>
      <c r="G26" s="38"/>
      <c r="H26" s="55">
        <v>268.24</v>
      </c>
      <c r="I26" s="3">
        <f t="shared" si="0"/>
        <v>21459.2</v>
      </c>
      <c r="J26" s="19"/>
      <c r="N26" s="19">
        <f t="shared" si="1"/>
        <v>0</v>
      </c>
    </row>
    <row r="27" spans="1:14" ht="27.75" customHeight="1">
      <c r="A27" s="54" t="s">
        <v>293</v>
      </c>
      <c r="B27" s="40" t="s">
        <v>6</v>
      </c>
      <c r="C27" s="38">
        <v>80</v>
      </c>
      <c r="D27" s="18"/>
      <c r="E27" s="18"/>
      <c r="F27" s="38">
        <v>80</v>
      </c>
      <c r="G27" s="38"/>
      <c r="H27" s="55">
        <v>181.63</v>
      </c>
      <c r="I27" s="3">
        <f t="shared" si="0"/>
        <v>14530.4</v>
      </c>
      <c r="J27" s="19"/>
      <c r="N27" s="19">
        <f t="shared" si="1"/>
        <v>0</v>
      </c>
    </row>
    <row r="28" spans="1:14" ht="29.25" customHeight="1">
      <c r="A28" s="54" t="s">
        <v>69</v>
      </c>
      <c r="B28" s="40" t="s">
        <v>5</v>
      </c>
      <c r="C28" s="38">
        <v>20</v>
      </c>
      <c r="D28" s="18"/>
      <c r="E28" s="18"/>
      <c r="F28" s="38">
        <v>20</v>
      </c>
      <c r="G28" s="38"/>
      <c r="H28" s="55">
        <v>156.3</v>
      </c>
      <c r="I28" s="3">
        <f t="shared" si="0"/>
        <v>3126</v>
      </c>
      <c r="J28" s="19"/>
      <c r="N28" s="19">
        <f t="shared" si="1"/>
        <v>0</v>
      </c>
    </row>
    <row r="29" spans="1:14" ht="28.5" customHeight="1">
      <c r="A29" s="54" t="s">
        <v>73</v>
      </c>
      <c r="B29" s="40" t="s">
        <v>5</v>
      </c>
      <c r="C29" s="38">
        <v>140</v>
      </c>
      <c r="D29" s="18"/>
      <c r="E29" s="18"/>
      <c r="F29" s="38">
        <v>116</v>
      </c>
      <c r="G29" s="38">
        <v>24</v>
      </c>
      <c r="H29" s="55">
        <v>260.42</v>
      </c>
      <c r="I29" s="3">
        <f t="shared" si="0"/>
        <v>36458.8</v>
      </c>
      <c r="J29" s="19"/>
      <c r="N29" s="19">
        <f t="shared" si="1"/>
        <v>0</v>
      </c>
    </row>
    <row r="30" spans="1:14" ht="25.5" customHeight="1">
      <c r="A30" s="54" t="s">
        <v>72</v>
      </c>
      <c r="B30" s="40" t="s">
        <v>5</v>
      </c>
      <c r="C30" s="38">
        <v>6</v>
      </c>
      <c r="D30" s="18"/>
      <c r="E30" s="18"/>
      <c r="F30" s="38">
        <v>6</v>
      </c>
      <c r="G30" s="38"/>
      <c r="H30" s="55">
        <v>422.53</v>
      </c>
      <c r="I30" s="3">
        <f t="shared" si="0"/>
        <v>2535.18</v>
      </c>
      <c r="J30" s="19"/>
      <c r="N30" s="19">
        <f t="shared" si="1"/>
        <v>0</v>
      </c>
    </row>
    <row r="31" spans="1:14" ht="30" customHeight="1">
      <c r="A31" s="54" t="s">
        <v>70</v>
      </c>
      <c r="B31" s="40" t="s">
        <v>5</v>
      </c>
      <c r="C31" s="38">
        <v>120</v>
      </c>
      <c r="D31" s="18"/>
      <c r="E31" s="18"/>
      <c r="F31" s="38">
        <v>120</v>
      </c>
      <c r="G31" s="38"/>
      <c r="H31" s="55">
        <v>420.12</v>
      </c>
      <c r="I31" s="3">
        <f t="shared" si="0"/>
        <v>50414.4</v>
      </c>
      <c r="J31" s="19"/>
      <c r="L31" s="29"/>
      <c r="N31" s="19">
        <f t="shared" si="1"/>
        <v>0</v>
      </c>
    </row>
    <row r="32" spans="1:14" ht="30.75" customHeight="1">
      <c r="A32" s="54" t="s">
        <v>71</v>
      </c>
      <c r="B32" s="40" t="s">
        <v>5</v>
      </c>
      <c r="C32" s="38">
        <v>120</v>
      </c>
      <c r="D32" s="18"/>
      <c r="E32" s="18"/>
      <c r="F32" s="38">
        <v>108</v>
      </c>
      <c r="G32" s="38">
        <v>12</v>
      </c>
      <c r="H32" s="55">
        <v>341.85</v>
      </c>
      <c r="I32" s="3">
        <f t="shared" si="0"/>
        <v>41022</v>
      </c>
      <c r="J32" s="19"/>
      <c r="N32" s="19">
        <f t="shared" si="1"/>
        <v>0</v>
      </c>
    </row>
    <row r="33" spans="1:14" ht="27.75" customHeight="1">
      <c r="A33" s="54" t="s">
        <v>118</v>
      </c>
      <c r="B33" s="40" t="s">
        <v>6</v>
      </c>
      <c r="C33" s="38">
        <v>120</v>
      </c>
      <c r="D33" s="18"/>
      <c r="E33" s="18"/>
      <c r="F33" s="38">
        <v>120</v>
      </c>
      <c r="G33" s="38"/>
      <c r="H33" s="55">
        <v>86</v>
      </c>
      <c r="I33" s="3">
        <f t="shared" si="0"/>
        <v>10320</v>
      </c>
      <c r="J33" s="19"/>
      <c r="N33" s="19">
        <f t="shared" si="1"/>
        <v>0</v>
      </c>
    </row>
    <row r="34" spans="1:14" ht="27.75" customHeight="1">
      <c r="A34" s="54" t="s">
        <v>290</v>
      </c>
      <c r="B34" s="40" t="s">
        <v>6</v>
      </c>
      <c r="C34" s="38">
        <v>12</v>
      </c>
      <c r="D34" s="18"/>
      <c r="E34" s="18"/>
      <c r="F34" s="38">
        <v>12</v>
      </c>
      <c r="G34" s="38"/>
      <c r="H34" s="55">
        <v>237</v>
      </c>
      <c r="I34" s="3">
        <f t="shared" si="0"/>
        <v>2844</v>
      </c>
      <c r="J34" s="19"/>
      <c r="N34" s="19">
        <f t="shared" si="1"/>
        <v>0</v>
      </c>
    </row>
    <row r="35" spans="1:14" s="5" customFormat="1" ht="15.75" customHeight="1">
      <c r="A35" s="20" t="s">
        <v>33</v>
      </c>
      <c r="B35" s="10"/>
      <c r="C35" s="10"/>
      <c r="D35" s="21"/>
      <c r="E35" s="21"/>
      <c r="F35" s="10"/>
      <c r="G35" s="21"/>
      <c r="H35" s="22"/>
      <c r="I35" s="13">
        <f>SUM(I9:I34)</f>
        <v>679645.8000000002</v>
      </c>
      <c r="J35" s="19"/>
      <c r="K35" s="34"/>
      <c r="N35" s="19">
        <f t="shared" si="1"/>
        <v>0</v>
      </c>
    </row>
    <row r="36" spans="1:14" ht="15.75" customHeight="1">
      <c r="A36" s="69" t="s">
        <v>9</v>
      </c>
      <c r="B36" s="70"/>
      <c r="C36" s="70"/>
      <c r="D36" s="70"/>
      <c r="E36" s="70"/>
      <c r="F36" s="70"/>
      <c r="G36" s="70"/>
      <c r="H36" s="70"/>
      <c r="I36" s="71"/>
      <c r="J36" s="19"/>
      <c r="N36" s="19">
        <f t="shared" si="1"/>
        <v>0</v>
      </c>
    </row>
    <row r="37" spans="1:14" ht="20.25" customHeight="1">
      <c r="A37" s="54" t="s">
        <v>199</v>
      </c>
      <c r="B37" s="40" t="s">
        <v>6</v>
      </c>
      <c r="C37" s="38">
        <v>5</v>
      </c>
      <c r="D37" s="18"/>
      <c r="E37" s="18"/>
      <c r="F37" s="38"/>
      <c r="G37" s="38">
        <v>5</v>
      </c>
      <c r="H37" s="55">
        <v>119.33</v>
      </c>
      <c r="I37" s="3">
        <f aca="true" t="shared" si="2" ref="I37:I68">C37*H37</f>
        <v>596.65</v>
      </c>
      <c r="J37" s="19" t="s">
        <v>255</v>
      </c>
      <c r="N37" s="19">
        <f t="shared" si="1"/>
        <v>0</v>
      </c>
    </row>
    <row r="38" spans="1:14" ht="20.25" customHeight="1">
      <c r="A38" s="54" t="s">
        <v>200</v>
      </c>
      <c r="B38" s="40" t="s">
        <v>6</v>
      </c>
      <c r="C38" s="38">
        <v>5</v>
      </c>
      <c r="D38" s="18"/>
      <c r="E38" s="18"/>
      <c r="F38" s="38"/>
      <c r="G38" s="38">
        <v>5</v>
      </c>
      <c r="H38" s="55">
        <v>99.32</v>
      </c>
      <c r="I38" s="3">
        <f t="shared" si="2"/>
        <v>496.59999999999997</v>
      </c>
      <c r="J38" s="19" t="s">
        <v>256</v>
      </c>
      <c r="N38" s="19">
        <f t="shared" si="1"/>
        <v>0</v>
      </c>
    </row>
    <row r="39" spans="1:14" ht="24.75" customHeight="1">
      <c r="A39" s="54" t="s">
        <v>201</v>
      </c>
      <c r="B39" s="40" t="s">
        <v>6</v>
      </c>
      <c r="C39" s="38">
        <v>20</v>
      </c>
      <c r="D39" s="18"/>
      <c r="E39" s="18"/>
      <c r="F39" s="18"/>
      <c r="G39" s="38">
        <v>20</v>
      </c>
      <c r="H39" s="55">
        <v>126.56</v>
      </c>
      <c r="I39" s="3">
        <f t="shared" si="2"/>
        <v>2531.2</v>
      </c>
      <c r="J39" s="19" t="s">
        <v>257</v>
      </c>
      <c r="N39" s="19">
        <f t="shared" si="1"/>
        <v>0</v>
      </c>
    </row>
    <row r="40" spans="1:14" ht="20.25" customHeight="1">
      <c r="A40" s="54" t="s">
        <v>95</v>
      </c>
      <c r="B40" s="40" t="s">
        <v>6</v>
      </c>
      <c r="C40" s="38">
        <v>15</v>
      </c>
      <c r="D40" s="4">
        <v>15</v>
      </c>
      <c r="E40" s="18"/>
      <c r="F40" s="38"/>
      <c r="G40" s="18"/>
      <c r="H40" s="55">
        <v>3.27</v>
      </c>
      <c r="I40" s="3">
        <f t="shared" si="2"/>
        <v>49.05</v>
      </c>
      <c r="J40" s="19" t="s">
        <v>381</v>
      </c>
      <c r="N40" s="19">
        <f t="shared" si="1"/>
        <v>0</v>
      </c>
    </row>
    <row r="41" spans="1:14" ht="20.25" customHeight="1">
      <c r="A41" s="36" t="s">
        <v>305</v>
      </c>
      <c r="B41" s="40" t="s">
        <v>6</v>
      </c>
      <c r="C41" s="37">
        <v>2</v>
      </c>
      <c r="D41" s="18"/>
      <c r="E41" s="18"/>
      <c r="F41" s="37">
        <v>2</v>
      </c>
      <c r="G41" s="38"/>
      <c r="H41" s="39">
        <v>4057.79</v>
      </c>
      <c r="I41" s="3">
        <f t="shared" si="2"/>
        <v>8115.58</v>
      </c>
      <c r="J41" s="19"/>
      <c r="N41" s="19">
        <f t="shared" si="1"/>
        <v>0</v>
      </c>
    </row>
    <row r="42" spans="1:14" ht="20.25" customHeight="1">
      <c r="A42" s="36" t="s">
        <v>27</v>
      </c>
      <c r="B42" s="40" t="s">
        <v>6</v>
      </c>
      <c r="C42" s="37">
        <v>3</v>
      </c>
      <c r="D42" s="18"/>
      <c r="E42" s="18"/>
      <c r="F42" s="37">
        <v>3</v>
      </c>
      <c r="G42" s="38"/>
      <c r="H42" s="39">
        <v>4057.79</v>
      </c>
      <c r="I42" s="3">
        <f t="shared" si="2"/>
        <v>12173.369999999999</v>
      </c>
      <c r="J42" s="19"/>
      <c r="N42" s="19">
        <f t="shared" si="1"/>
        <v>0</v>
      </c>
    </row>
    <row r="43" spans="1:14" ht="20.25" customHeight="1">
      <c r="A43" s="36" t="s">
        <v>31</v>
      </c>
      <c r="B43" s="40" t="s">
        <v>6</v>
      </c>
      <c r="C43" s="37">
        <v>2</v>
      </c>
      <c r="D43" s="4"/>
      <c r="E43" s="4"/>
      <c r="F43" s="37">
        <v>2</v>
      </c>
      <c r="G43" s="18"/>
      <c r="H43" s="39">
        <v>4057.79</v>
      </c>
      <c r="I43" s="3">
        <f t="shared" si="2"/>
        <v>8115.58</v>
      </c>
      <c r="J43" s="19"/>
      <c r="N43" s="19">
        <f t="shared" si="1"/>
        <v>0</v>
      </c>
    </row>
    <row r="44" spans="1:14" ht="20.25" customHeight="1">
      <c r="A44" s="36" t="s">
        <v>37</v>
      </c>
      <c r="B44" s="40" t="s">
        <v>6</v>
      </c>
      <c r="C44" s="37">
        <v>3</v>
      </c>
      <c r="D44" s="4"/>
      <c r="E44" s="4"/>
      <c r="F44" s="37">
        <v>3</v>
      </c>
      <c r="G44" s="18"/>
      <c r="H44" s="39">
        <v>5968.89</v>
      </c>
      <c r="I44" s="3">
        <f t="shared" si="2"/>
        <v>17906.670000000002</v>
      </c>
      <c r="J44" s="19"/>
      <c r="N44" s="19">
        <f t="shared" si="1"/>
        <v>0</v>
      </c>
    </row>
    <row r="45" spans="1:14" ht="20.25" customHeight="1">
      <c r="A45" s="36" t="s">
        <v>123</v>
      </c>
      <c r="B45" s="40" t="s">
        <v>6</v>
      </c>
      <c r="C45" s="37">
        <v>3</v>
      </c>
      <c r="D45" s="18"/>
      <c r="E45" s="18"/>
      <c r="F45" s="37">
        <v>3</v>
      </c>
      <c r="G45" s="18"/>
      <c r="H45" s="39">
        <v>5968.89</v>
      </c>
      <c r="I45" s="3">
        <f t="shared" si="2"/>
        <v>17906.670000000002</v>
      </c>
      <c r="J45" s="19"/>
      <c r="N45" s="19">
        <f t="shared" si="1"/>
        <v>0</v>
      </c>
    </row>
    <row r="46" spans="1:14" ht="20.25" customHeight="1">
      <c r="A46" s="36" t="s">
        <v>30</v>
      </c>
      <c r="B46" s="40" t="s">
        <v>6</v>
      </c>
      <c r="C46" s="37">
        <v>2</v>
      </c>
      <c r="D46" s="4"/>
      <c r="E46" s="18"/>
      <c r="F46" s="37">
        <v>2</v>
      </c>
      <c r="G46" s="18"/>
      <c r="H46" s="39">
        <v>5968.89</v>
      </c>
      <c r="I46" s="3">
        <f t="shared" si="2"/>
        <v>11937.78</v>
      </c>
      <c r="J46" s="19"/>
      <c r="N46" s="19">
        <f t="shared" si="1"/>
        <v>0</v>
      </c>
    </row>
    <row r="47" spans="1:14" ht="20.25" customHeight="1">
      <c r="A47" s="36" t="s">
        <v>29</v>
      </c>
      <c r="B47" s="40" t="s">
        <v>6</v>
      </c>
      <c r="C47" s="37">
        <v>2</v>
      </c>
      <c r="D47" s="40"/>
      <c r="E47" s="18"/>
      <c r="F47" s="37">
        <v>2</v>
      </c>
      <c r="G47" s="18"/>
      <c r="H47" s="39">
        <v>3827.38</v>
      </c>
      <c r="I47" s="3">
        <f t="shared" si="2"/>
        <v>7654.76</v>
      </c>
      <c r="J47" s="19"/>
      <c r="N47" s="19">
        <f t="shared" si="1"/>
        <v>0</v>
      </c>
    </row>
    <row r="48" spans="1:14" ht="20.25" customHeight="1">
      <c r="A48" s="36" t="s">
        <v>304</v>
      </c>
      <c r="B48" s="40" t="s">
        <v>6</v>
      </c>
      <c r="C48" s="37">
        <v>3</v>
      </c>
      <c r="D48" s="4"/>
      <c r="E48" s="18"/>
      <c r="F48" s="37">
        <v>3</v>
      </c>
      <c r="G48" s="18"/>
      <c r="H48" s="39">
        <v>5972.56</v>
      </c>
      <c r="I48" s="3">
        <f t="shared" si="2"/>
        <v>17917.68</v>
      </c>
      <c r="J48" s="19"/>
      <c r="N48" s="19">
        <f t="shared" si="1"/>
        <v>0</v>
      </c>
    </row>
    <row r="49" spans="1:14" ht="20.25" customHeight="1">
      <c r="A49" s="36" t="s">
        <v>28</v>
      </c>
      <c r="B49" s="40" t="s">
        <v>6</v>
      </c>
      <c r="C49" s="37">
        <v>2</v>
      </c>
      <c r="D49" s="40"/>
      <c r="E49" s="18"/>
      <c r="F49" s="37">
        <v>2</v>
      </c>
      <c r="G49" s="18"/>
      <c r="H49" s="39">
        <v>4057.79</v>
      </c>
      <c r="I49" s="3">
        <f t="shared" si="2"/>
        <v>8115.58</v>
      </c>
      <c r="J49" s="19"/>
      <c r="N49" s="19">
        <f t="shared" si="1"/>
        <v>0</v>
      </c>
    </row>
    <row r="50" spans="1:14" ht="20.25" customHeight="1">
      <c r="A50" s="36" t="s">
        <v>40</v>
      </c>
      <c r="B50" s="40" t="s">
        <v>6</v>
      </c>
      <c r="C50" s="37">
        <v>3</v>
      </c>
      <c r="D50" s="18"/>
      <c r="E50" s="18"/>
      <c r="F50" s="37">
        <v>3</v>
      </c>
      <c r="G50" s="18"/>
      <c r="H50" s="39">
        <v>3837.17</v>
      </c>
      <c r="I50" s="3">
        <f t="shared" si="2"/>
        <v>11511.51</v>
      </c>
      <c r="J50" s="19"/>
      <c r="N50" s="19">
        <f t="shared" si="1"/>
        <v>0</v>
      </c>
    </row>
    <row r="51" spans="1:14" ht="20.25" customHeight="1">
      <c r="A51" s="36" t="s">
        <v>307</v>
      </c>
      <c r="B51" s="40" t="s">
        <v>6</v>
      </c>
      <c r="C51" s="37">
        <v>2</v>
      </c>
      <c r="D51" s="4"/>
      <c r="E51" s="4"/>
      <c r="F51" s="37">
        <v>2</v>
      </c>
      <c r="G51" s="18"/>
      <c r="H51" s="39">
        <v>3905.66</v>
      </c>
      <c r="I51" s="3">
        <f t="shared" si="2"/>
        <v>7811.32</v>
      </c>
      <c r="J51" s="19"/>
      <c r="N51" s="19">
        <f t="shared" si="1"/>
        <v>0</v>
      </c>
    </row>
    <row r="52" spans="1:14" ht="20.25" customHeight="1">
      <c r="A52" s="36" t="s">
        <v>38</v>
      </c>
      <c r="B52" s="40" t="s">
        <v>6</v>
      </c>
      <c r="C52" s="37">
        <v>2</v>
      </c>
      <c r="D52" s="4"/>
      <c r="E52" s="4"/>
      <c r="F52" s="37">
        <v>2</v>
      </c>
      <c r="G52" s="18"/>
      <c r="H52" s="39">
        <v>3905.66</v>
      </c>
      <c r="I52" s="3">
        <f t="shared" si="2"/>
        <v>7811.32</v>
      </c>
      <c r="J52" s="19"/>
      <c r="N52" s="19">
        <f t="shared" si="1"/>
        <v>0</v>
      </c>
    </row>
    <row r="53" spans="1:14" ht="20.25" customHeight="1">
      <c r="A53" s="36" t="s">
        <v>39</v>
      </c>
      <c r="B53" s="40" t="s">
        <v>6</v>
      </c>
      <c r="C53" s="37">
        <v>4</v>
      </c>
      <c r="D53" s="4"/>
      <c r="E53" s="18"/>
      <c r="F53" s="37">
        <v>4</v>
      </c>
      <c r="G53" s="18"/>
      <c r="H53" s="39">
        <v>3905.66</v>
      </c>
      <c r="I53" s="3">
        <f t="shared" si="2"/>
        <v>15622.64</v>
      </c>
      <c r="J53" s="19"/>
      <c r="N53" s="19">
        <f t="shared" si="1"/>
        <v>0</v>
      </c>
    </row>
    <row r="54" spans="1:14" ht="20.25" customHeight="1">
      <c r="A54" s="36" t="s">
        <v>32</v>
      </c>
      <c r="B54" s="40" t="s">
        <v>6</v>
      </c>
      <c r="C54" s="37">
        <v>2</v>
      </c>
      <c r="D54" s="4"/>
      <c r="E54" s="4"/>
      <c r="F54" s="37">
        <v>2</v>
      </c>
      <c r="G54" s="18"/>
      <c r="H54" s="39">
        <v>4057.79</v>
      </c>
      <c r="I54" s="3">
        <f t="shared" si="2"/>
        <v>8115.58</v>
      </c>
      <c r="J54" s="19"/>
      <c r="N54" s="19">
        <f t="shared" si="1"/>
        <v>0</v>
      </c>
    </row>
    <row r="55" spans="1:14" ht="20.25" customHeight="1">
      <c r="A55" s="36" t="s">
        <v>306</v>
      </c>
      <c r="B55" s="40" t="s">
        <v>6</v>
      </c>
      <c r="C55" s="37">
        <v>2</v>
      </c>
      <c r="D55" s="4"/>
      <c r="E55" s="18"/>
      <c r="F55" s="37">
        <v>2</v>
      </c>
      <c r="G55" s="18"/>
      <c r="H55" s="39">
        <v>4057.79</v>
      </c>
      <c r="I55" s="3">
        <f t="shared" si="2"/>
        <v>8115.58</v>
      </c>
      <c r="J55" s="19"/>
      <c r="N55" s="19">
        <f t="shared" si="1"/>
        <v>0</v>
      </c>
    </row>
    <row r="56" spans="1:14" ht="20.25" customHeight="1">
      <c r="A56" s="36" t="s">
        <v>303</v>
      </c>
      <c r="B56" s="40" t="s">
        <v>6</v>
      </c>
      <c r="C56" s="37">
        <v>2</v>
      </c>
      <c r="D56" s="4"/>
      <c r="E56" s="4"/>
      <c r="F56" s="37">
        <v>2</v>
      </c>
      <c r="G56" s="4"/>
      <c r="H56" s="39">
        <v>4057.79</v>
      </c>
      <c r="I56" s="3">
        <f t="shared" si="2"/>
        <v>8115.58</v>
      </c>
      <c r="J56" s="41"/>
      <c r="K56" s="42"/>
      <c r="L56" s="29"/>
      <c r="N56" s="19">
        <f t="shared" si="1"/>
        <v>0</v>
      </c>
    </row>
    <row r="57" spans="1:14" ht="20.25" customHeight="1">
      <c r="A57" s="54" t="s">
        <v>203</v>
      </c>
      <c r="B57" s="40" t="s">
        <v>6</v>
      </c>
      <c r="C57" s="38">
        <v>10</v>
      </c>
      <c r="D57" s="18"/>
      <c r="E57" s="18"/>
      <c r="F57" s="38"/>
      <c r="G57" s="38">
        <v>10</v>
      </c>
      <c r="H57" s="55">
        <v>165.53</v>
      </c>
      <c r="I57" s="3">
        <f t="shared" si="2"/>
        <v>1655.3</v>
      </c>
      <c r="J57" s="19" t="s">
        <v>263</v>
      </c>
      <c r="N57" s="19">
        <f t="shared" si="1"/>
        <v>0</v>
      </c>
    </row>
    <row r="58" spans="1:14" ht="20.25" customHeight="1">
      <c r="A58" s="54" t="s">
        <v>111</v>
      </c>
      <c r="B58" s="40" t="s">
        <v>6</v>
      </c>
      <c r="C58" s="38">
        <v>10</v>
      </c>
      <c r="D58" s="4"/>
      <c r="E58" s="18"/>
      <c r="F58" s="38"/>
      <c r="G58" s="38">
        <v>10</v>
      </c>
      <c r="H58" s="55">
        <v>48.26</v>
      </c>
      <c r="I58" s="3">
        <f t="shared" si="2"/>
        <v>482.59999999999997</v>
      </c>
      <c r="J58" s="19" t="s">
        <v>264</v>
      </c>
      <c r="N58" s="19">
        <f t="shared" si="1"/>
        <v>0</v>
      </c>
    </row>
    <row r="59" spans="1:14" ht="20.25" customHeight="1">
      <c r="A59" s="54" t="s">
        <v>112</v>
      </c>
      <c r="B59" s="40" t="s">
        <v>6</v>
      </c>
      <c r="C59" s="38">
        <v>30</v>
      </c>
      <c r="D59" s="18"/>
      <c r="E59" s="18"/>
      <c r="F59" s="38"/>
      <c r="G59" s="38">
        <v>30</v>
      </c>
      <c r="H59" s="55">
        <v>12.19</v>
      </c>
      <c r="I59" s="3">
        <f t="shared" si="2"/>
        <v>365.7</v>
      </c>
      <c r="J59" s="19" t="s">
        <v>265</v>
      </c>
      <c r="N59" s="19">
        <f t="shared" si="1"/>
        <v>0</v>
      </c>
    </row>
    <row r="60" spans="1:14" ht="20.25" customHeight="1">
      <c r="A60" s="54" t="s">
        <v>228</v>
      </c>
      <c r="B60" s="40" t="s">
        <v>6</v>
      </c>
      <c r="C60" s="38">
        <v>133</v>
      </c>
      <c r="D60" s="4"/>
      <c r="E60" s="18"/>
      <c r="F60" s="38">
        <v>133</v>
      </c>
      <c r="G60" s="18"/>
      <c r="H60" s="55">
        <v>41.56</v>
      </c>
      <c r="I60" s="3">
        <f t="shared" si="2"/>
        <v>5527.4800000000005</v>
      </c>
      <c r="J60" s="19" t="s">
        <v>236</v>
      </c>
      <c r="N60" s="19">
        <f t="shared" si="1"/>
        <v>0</v>
      </c>
    </row>
    <row r="61" spans="1:14" ht="20.25" customHeight="1">
      <c r="A61" s="54" t="s">
        <v>229</v>
      </c>
      <c r="B61" s="40" t="s">
        <v>6</v>
      </c>
      <c r="C61" s="38">
        <v>123</v>
      </c>
      <c r="D61" s="4"/>
      <c r="E61" s="18"/>
      <c r="F61" s="38">
        <v>123</v>
      </c>
      <c r="G61" s="18"/>
      <c r="H61" s="55">
        <v>20.26</v>
      </c>
      <c r="I61" s="3">
        <f t="shared" si="2"/>
        <v>2491.98</v>
      </c>
      <c r="J61" s="19" t="s">
        <v>381</v>
      </c>
      <c r="N61" s="19">
        <f t="shared" si="1"/>
        <v>0</v>
      </c>
    </row>
    <row r="62" spans="1:14" ht="20.25" customHeight="1">
      <c r="A62" s="54" t="s">
        <v>230</v>
      </c>
      <c r="B62" s="40" t="s">
        <v>6</v>
      </c>
      <c r="C62" s="38">
        <v>10</v>
      </c>
      <c r="D62" s="4"/>
      <c r="E62" s="18"/>
      <c r="F62" s="38"/>
      <c r="G62" s="38">
        <v>10</v>
      </c>
      <c r="H62" s="55">
        <v>25.52</v>
      </c>
      <c r="I62" s="3">
        <f t="shared" si="2"/>
        <v>255.2</v>
      </c>
      <c r="J62" s="19" t="s">
        <v>239</v>
      </c>
      <c r="N62" s="19">
        <f t="shared" si="1"/>
        <v>0</v>
      </c>
    </row>
    <row r="63" spans="1:14" ht="20.25" customHeight="1">
      <c r="A63" s="54" t="s">
        <v>88</v>
      </c>
      <c r="B63" s="40" t="s">
        <v>6</v>
      </c>
      <c r="C63" s="38">
        <v>10</v>
      </c>
      <c r="D63" s="18"/>
      <c r="E63" s="38">
        <v>10</v>
      </c>
      <c r="F63" s="38"/>
      <c r="G63" s="18"/>
      <c r="H63" s="55">
        <v>326.48</v>
      </c>
      <c r="I63" s="3">
        <f t="shared" si="2"/>
        <v>3264.8</v>
      </c>
      <c r="J63" s="19" t="s">
        <v>381</v>
      </c>
      <c r="N63" s="19">
        <f t="shared" si="1"/>
        <v>0</v>
      </c>
    </row>
    <row r="64" spans="1:14" ht="20.25" customHeight="1">
      <c r="A64" s="54" t="s">
        <v>231</v>
      </c>
      <c r="B64" s="40" t="s">
        <v>6</v>
      </c>
      <c r="C64" s="38">
        <v>41</v>
      </c>
      <c r="D64" s="18"/>
      <c r="E64" s="38">
        <v>41</v>
      </c>
      <c r="F64" s="40"/>
      <c r="G64" s="38"/>
      <c r="H64" s="55">
        <v>560.49</v>
      </c>
      <c r="I64" s="3">
        <f t="shared" si="2"/>
        <v>22980.09</v>
      </c>
      <c r="J64" s="19" t="s">
        <v>381</v>
      </c>
      <c r="N64" s="19">
        <f t="shared" si="1"/>
        <v>0</v>
      </c>
    </row>
    <row r="65" spans="1:14" ht="20.25" customHeight="1">
      <c r="A65" s="54" t="s">
        <v>180</v>
      </c>
      <c r="B65" s="40" t="s">
        <v>6</v>
      </c>
      <c r="C65" s="38">
        <v>5</v>
      </c>
      <c r="D65" s="37"/>
      <c r="E65" s="18">
        <v>5</v>
      </c>
      <c r="F65" s="18"/>
      <c r="G65" s="18"/>
      <c r="H65" s="55">
        <v>241.76</v>
      </c>
      <c r="I65" s="3">
        <f t="shared" si="2"/>
        <v>1208.8</v>
      </c>
      <c r="J65" s="19" t="s">
        <v>381</v>
      </c>
      <c r="N65" s="19">
        <f t="shared" si="1"/>
        <v>0</v>
      </c>
    </row>
    <row r="66" spans="1:14" ht="20.25" customHeight="1">
      <c r="A66" s="54" t="s">
        <v>181</v>
      </c>
      <c r="B66" s="40" t="s">
        <v>6</v>
      </c>
      <c r="C66" s="38">
        <v>5</v>
      </c>
      <c r="D66" s="57"/>
      <c r="E66" s="18"/>
      <c r="F66" s="18"/>
      <c r="G66" s="38">
        <v>5</v>
      </c>
      <c r="H66" s="55">
        <v>207.73</v>
      </c>
      <c r="I66" s="3">
        <f t="shared" si="2"/>
        <v>1038.6499999999999</v>
      </c>
      <c r="J66" s="19" t="s">
        <v>249</v>
      </c>
      <c r="N66" s="19">
        <f t="shared" si="1"/>
        <v>0</v>
      </c>
    </row>
    <row r="67" spans="1:14" ht="20.25" customHeight="1">
      <c r="A67" s="54" t="s">
        <v>172</v>
      </c>
      <c r="B67" s="40" t="s">
        <v>6</v>
      </c>
      <c r="C67" s="38">
        <v>13</v>
      </c>
      <c r="D67" s="4">
        <v>13</v>
      </c>
      <c r="E67" s="18"/>
      <c r="F67" s="18"/>
      <c r="G67" s="38"/>
      <c r="H67" s="55">
        <v>213.92</v>
      </c>
      <c r="I67" s="3">
        <f t="shared" si="2"/>
        <v>2780.96</v>
      </c>
      <c r="J67" s="19" t="s">
        <v>267</v>
      </c>
      <c r="N67" s="19">
        <f t="shared" si="1"/>
        <v>0</v>
      </c>
    </row>
    <row r="68" spans="1:14" ht="43.5" customHeight="1">
      <c r="A68" s="46" t="s">
        <v>320</v>
      </c>
      <c r="B68" s="40" t="s">
        <v>6</v>
      </c>
      <c r="C68" s="40">
        <v>5</v>
      </c>
      <c r="D68" s="18"/>
      <c r="E68" s="18">
        <v>5</v>
      </c>
      <c r="F68" s="38"/>
      <c r="G68" s="18"/>
      <c r="H68" s="39">
        <v>276.12</v>
      </c>
      <c r="I68" s="3">
        <f t="shared" si="2"/>
        <v>1380.6</v>
      </c>
      <c r="J68" s="19" t="s">
        <v>381</v>
      </c>
      <c r="N68" s="19">
        <f t="shared" si="1"/>
        <v>0</v>
      </c>
    </row>
    <row r="69" spans="1:14" ht="24" customHeight="1">
      <c r="A69" s="54" t="s">
        <v>173</v>
      </c>
      <c r="B69" s="40" t="s">
        <v>6</v>
      </c>
      <c r="C69" s="38">
        <v>5</v>
      </c>
      <c r="D69" s="18"/>
      <c r="E69" s="18"/>
      <c r="F69" s="38"/>
      <c r="G69" s="38">
        <v>5</v>
      </c>
      <c r="H69" s="55">
        <v>353.65</v>
      </c>
      <c r="I69" s="3">
        <f aca="true" t="shared" si="3" ref="I69:I100">C69*H69</f>
        <v>1768.25</v>
      </c>
      <c r="J69" s="19" t="s">
        <v>237</v>
      </c>
      <c r="N69" s="19">
        <f t="shared" si="1"/>
        <v>0</v>
      </c>
    </row>
    <row r="70" spans="1:14" ht="30.75" customHeight="1">
      <c r="A70" s="54" t="s">
        <v>174</v>
      </c>
      <c r="B70" s="40" t="s">
        <v>6</v>
      </c>
      <c r="C70" s="38">
        <v>25</v>
      </c>
      <c r="D70" s="4"/>
      <c r="E70" s="18">
        <v>25</v>
      </c>
      <c r="F70" s="38"/>
      <c r="G70" s="18"/>
      <c r="H70" s="55">
        <v>289.72</v>
      </c>
      <c r="I70" s="3">
        <f t="shared" si="3"/>
        <v>7243.000000000001</v>
      </c>
      <c r="J70" s="19" t="s">
        <v>271</v>
      </c>
      <c r="N70" s="19">
        <f t="shared" si="1"/>
        <v>0</v>
      </c>
    </row>
    <row r="71" spans="1:14" ht="19.5" customHeight="1">
      <c r="A71" s="54" t="s">
        <v>175</v>
      </c>
      <c r="B71" s="40" t="s">
        <v>6</v>
      </c>
      <c r="C71" s="38">
        <v>45</v>
      </c>
      <c r="D71" s="38">
        <v>45</v>
      </c>
      <c r="E71" s="18"/>
      <c r="F71" s="18"/>
      <c r="G71" s="18"/>
      <c r="H71" s="55">
        <v>11.03</v>
      </c>
      <c r="I71" s="3">
        <f t="shared" si="3"/>
        <v>496.34999999999997</v>
      </c>
      <c r="J71" s="19" t="s">
        <v>381</v>
      </c>
      <c r="N71" s="19">
        <f t="shared" si="1"/>
        <v>0</v>
      </c>
    </row>
    <row r="72" spans="1:14" ht="19.5" customHeight="1">
      <c r="A72" s="54" t="s">
        <v>113</v>
      </c>
      <c r="B72" s="40" t="s">
        <v>6</v>
      </c>
      <c r="C72" s="38">
        <v>4</v>
      </c>
      <c r="D72" s="37"/>
      <c r="E72" s="18"/>
      <c r="F72" s="18"/>
      <c r="G72" s="38">
        <v>4</v>
      </c>
      <c r="H72" s="55">
        <v>761.62</v>
      </c>
      <c r="I72" s="3">
        <f t="shared" si="3"/>
        <v>3046.48</v>
      </c>
      <c r="J72" s="19" t="s">
        <v>235</v>
      </c>
      <c r="N72" s="19">
        <f t="shared" si="1"/>
        <v>0</v>
      </c>
    </row>
    <row r="73" spans="1:14" ht="19.5" customHeight="1">
      <c r="A73" s="54" t="s">
        <v>114</v>
      </c>
      <c r="B73" s="40" t="s">
        <v>6</v>
      </c>
      <c r="C73" s="38">
        <v>5</v>
      </c>
      <c r="D73" s="37"/>
      <c r="E73" s="18"/>
      <c r="F73" s="18"/>
      <c r="G73" s="38">
        <v>5</v>
      </c>
      <c r="H73" s="55">
        <v>756.27</v>
      </c>
      <c r="I73" s="3">
        <f t="shared" si="3"/>
        <v>3781.35</v>
      </c>
      <c r="J73" s="19" t="s">
        <v>234</v>
      </c>
      <c r="N73" s="19">
        <f t="shared" si="1"/>
        <v>0</v>
      </c>
    </row>
    <row r="74" spans="1:14" ht="19.5" customHeight="1">
      <c r="A74" s="54" t="s">
        <v>115</v>
      </c>
      <c r="B74" s="40" t="s">
        <v>6</v>
      </c>
      <c r="C74" s="38">
        <v>15</v>
      </c>
      <c r="D74" s="18"/>
      <c r="E74" s="18"/>
      <c r="F74" s="38"/>
      <c r="G74" s="38">
        <v>15</v>
      </c>
      <c r="H74" s="55">
        <v>1301.21</v>
      </c>
      <c r="I74" s="3">
        <f t="shared" si="3"/>
        <v>19518.15</v>
      </c>
      <c r="J74" s="19" t="s">
        <v>247</v>
      </c>
      <c r="N74" s="19">
        <f aca="true" t="shared" si="4" ref="N74:N137">C74-D74-E74-F74-G74</f>
        <v>0</v>
      </c>
    </row>
    <row r="75" spans="1:14" ht="19.5" customHeight="1">
      <c r="A75" s="54" t="s">
        <v>176</v>
      </c>
      <c r="B75" s="40" t="s">
        <v>6</v>
      </c>
      <c r="C75" s="38">
        <v>15</v>
      </c>
      <c r="D75" s="57"/>
      <c r="E75" s="18"/>
      <c r="F75" s="18"/>
      <c r="G75" s="38">
        <v>15</v>
      </c>
      <c r="H75" s="55">
        <v>902.11</v>
      </c>
      <c r="I75" s="3">
        <f t="shared" si="3"/>
        <v>13531.65</v>
      </c>
      <c r="J75" s="19" t="s">
        <v>248</v>
      </c>
      <c r="N75" s="19">
        <f t="shared" si="4"/>
        <v>0</v>
      </c>
    </row>
    <row r="76" spans="1:14" ht="19.5" customHeight="1">
      <c r="A76" s="54" t="s">
        <v>96</v>
      </c>
      <c r="B76" s="40" t="s">
        <v>6</v>
      </c>
      <c r="C76" s="38">
        <v>10</v>
      </c>
      <c r="D76" s="37"/>
      <c r="E76" s="18"/>
      <c r="F76" s="18"/>
      <c r="G76" s="38">
        <v>10</v>
      </c>
      <c r="H76" s="55">
        <v>1807.01</v>
      </c>
      <c r="I76" s="3">
        <f t="shared" si="3"/>
        <v>18070.1</v>
      </c>
      <c r="J76" s="19" t="s">
        <v>258</v>
      </c>
      <c r="N76" s="19">
        <f t="shared" si="4"/>
        <v>0</v>
      </c>
    </row>
    <row r="77" spans="1:14" ht="19.5" customHeight="1">
      <c r="A77" s="54" t="s">
        <v>177</v>
      </c>
      <c r="B77" s="40" t="s">
        <v>6</v>
      </c>
      <c r="C77" s="38">
        <v>10</v>
      </c>
      <c r="D77" s="37"/>
      <c r="E77" s="18"/>
      <c r="F77" s="18"/>
      <c r="G77" s="38">
        <v>10</v>
      </c>
      <c r="H77" s="55">
        <v>1454.64</v>
      </c>
      <c r="I77" s="3">
        <f t="shared" si="3"/>
        <v>14546.400000000001</v>
      </c>
      <c r="J77" s="19" t="s">
        <v>259</v>
      </c>
      <c r="N77" s="19">
        <f t="shared" si="4"/>
        <v>0</v>
      </c>
    </row>
    <row r="78" spans="1:14" ht="19.5" customHeight="1">
      <c r="A78" s="54" t="s">
        <v>178</v>
      </c>
      <c r="B78" s="40" t="s">
        <v>6</v>
      </c>
      <c r="C78" s="38">
        <v>30</v>
      </c>
      <c r="D78" s="37"/>
      <c r="E78" s="18"/>
      <c r="F78" s="38">
        <v>30</v>
      </c>
      <c r="G78" s="18"/>
      <c r="H78" s="55">
        <v>19.78</v>
      </c>
      <c r="I78" s="3">
        <f t="shared" si="3"/>
        <v>593.4000000000001</v>
      </c>
      <c r="J78" s="19" t="s">
        <v>276</v>
      </c>
      <c r="N78" s="19">
        <f t="shared" si="4"/>
        <v>0</v>
      </c>
    </row>
    <row r="79" spans="1:14" ht="19.5" customHeight="1">
      <c r="A79" s="54" t="s">
        <v>179</v>
      </c>
      <c r="B79" s="40" t="s">
        <v>6</v>
      </c>
      <c r="C79" s="38">
        <v>48</v>
      </c>
      <c r="D79" s="57">
        <v>48</v>
      </c>
      <c r="E79" s="18"/>
      <c r="F79" s="18"/>
      <c r="G79" s="18"/>
      <c r="H79" s="55">
        <v>15.96</v>
      </c>
      <c r="I79" s="3">
        <f t="shared" si="3"/>
        <v>766.08</v>
      </c>
      <c r="J79" s="19" t="s">
        <v>381</v>
      </c>
      <c r="N79" s="19">
        <f t="shared" si="4"/>
        <v>0</v>
      </c>
    </row>
    <row r="80" spans="1:14" ht="26.25" customHeight="1">
      <c r="A80" s="54" t="s">
        <v>171</v>
      </c>
      <c r="B80" s="40" t="s">
        <v>6</v>
      </c>
      <c r="C80" s="38">
        <v>23</v>
      </c>
      <c r="D80" s="4"/>
      <c r="E80" s="18"/>
      <c r="F80" s="38">
        <v>23</v>
      </c>
      <c r="G80" s="38"/>
      <c r="H80" s="55">
        <v>29.07</v>
      </c>
      <c r="I80" s="3">
        <f t="shared" si="3"/>
        <v>668.61</v>
      </c>
      <c r="J80" s="19" t="s">
        <v>284</v>
      </c>
      <c r="N80" s="19">
        <f t="shared" si="4"/>
        <v>0</v>
      </c>
    </row>
    <row r="81" spans="1:14" ht="21" customHeight="1">
      <c r="A81" s="54" t="s">
        <v>78</v>
      </c>
      <c r="B81" s="40" t="s">
        <v>6</v>
      </c>
      <c r="C81" s="38">
        <v>10</v>
      </c>
      <c r="D81" s="4">
        <v>10</v>
      </c>
      <c r="E81" s="18"/>
      <c r="F81" s="18"/>
      <c r="G81" s="18"/>
      <c r="H81" s="55">
        <v>493.06</v>
      </c>
      <c r="I81" s="3">
        <f t="shared" si="3"/>
        <v>4930.6</v>
      </c>
      <c r="J81" s="19" t="s">
        <v>381</v>
      </c>
      <c r="N81" s="19">
        <f t="shared" si="4"/>
        <v>0</v>
      </c>
    </row>
    <row r="82" spans="1:14" ht="26.25" customHeight="1">
      <c r="A82" s="54" t="s">
        <v>202</v>
      </c>
      <c r="B82" s="40" t="s">
        <v>6</v>
      </c>
      <c r="C82" s="38">
        <v>15</v>
      </c>
      <c r="D82" s="4"/>
      <c r="E82" s="18"/>
      <c r="F82" s="38">
        <v>15</v>
      </c>
      <c r="G82" s="18"/>
      <c r="H82" s="55">
        <v>478.66</v>
      </c>
      <c r="I82" s="3">
        <f t="shared" si="3"/>
        <v>7179.900000000001</v>
      </c>
      <c r="J82" s="19" t="s">
        <v>279</v>
      </c>
      <c r="N82" s="19">
        <f t="shared" si="4"/>
        <v>0</v>
      </c>
    </row>
    <row r="83" spans="1:14" ht="24" customHeight="1">
      <c r="A83" s="54" t="s">
        <v>190</v>
      </c>
      <c r="B83" s="40" t="s">
        <v>6</v>
      </c>
      <c r="C83" s="38">
        <v>3</v>
      </c>
      <c r="D83" s="4"/>
      <c r="E83" s="18"/>
      <c r="F83" s="38">
        <v>3</v>
      </c>
      <c r="G83" s="18"/>
      <c r="H83" s="55">
        <v>357.67</v>
      </c>
      <c r="I83" s="3">
        <f t="shared" si="3"/>
        <v>1073.01</v>
      </c>
      <c r="J83" s="19" t="s">
        <v>261</v>
      </c>
      <c r="N83" s="19">
        <f t="shared" si="4"/>
        <v>0</v>
      </c>
    </row>
    <row r="84" spans="1:14" ht="21.75" customHeight="1">
      <c r="A84" s="54" t="s">
        <v>100</v>
      </c>
      <c r="B84" s="40" t="s">
        <v>6</v>
      </c>
      <c r="C84" s="38">
        <v>35</v>
      </c>
      <c r="D84" s="18"/>
      <c r="E84" s="18"/>
      <c r="F84" s="38">
        <v>35</v>
      </c>
      <c r="G84" s="38"/>
      <c r="H84" s="55">
        <v>36.06</v>
      </c>
      <c r="I84" s="3">
        <f t="shared" si="3"/>
        <v>1262.1000000000001</v>
      </c>
      <c r="J84" s="19" t="s">
        <v>381</v>
      </c>
      <c r="N84" s="19">
        <f t="shared" si="4"/>
        <v>0</v>
      </c>
    </row>
    <row r="85" spans="1:14" ht="21.75" customHeight="1">
      <c r="A85" s="54" t="s">
        <v>79</v>
      </c>
      <c r="B85" s="40" t="s">
        <v>6</v>
      </c>
      <c r="C85" s="38">
        <v>24</v>
      </c>
      <c r="D85" s="38">
        <v>24</v>
      </c>
      <c r="E85" s="18"/>
      <c r="F85" s="38"/>
      <c r="G85" s="56"/>
      <c r="H85" s="55">
        <v>283.32</v>
      </c>
      <c r="I85" s="3">
        <f t="shared" si="3"/>
        <v>6799.68</v>
      </c>
      <c r="J85" s="19" t="s">
        <v>381</v>
      </c>
      <c r="N85" s="19">
        <f t="shared" si="4"/>
        <v>0</v>
      </c>
    </row>
    <row r="86" spans="1:14" ht="21.75" customHeight="1">
      <c r="A86" s="54" t="s">
        <v>194</v>
      </c>
      <c r="B86" s="40" t="s">
        <v>6</v>
      </c>
      <c r="C86" s="38">
        <v>38</v>
      </c>
      <c r="D86" s="4"/>
      <c r="E86" s="18"/>
      <c r="F86" s="38">
        <v>38</v>
      </c>
      <c r="G86" s="18"/>
      <c r="H86" s="55">
        <v>107.41</v>
      </c>
      <c r="I86" s="3">
        <f t="shared" si="3"/>
        <v>4081.58</v>
      </c>
      <c r="J86" s="19" t="s">
        <v>278</v>
      </c>
      <c r="N86" s="19">
        <f t="shared" si="4"/>
        <v>0</v>
      </c>
    </row>
    <row r="87" spans="1:14" ht="21.75" customHeight="1">
      <c r="A87" s="46" t="s">
        <v>321</v>
      </c>
      <c r="B87" s="40" t="s">
        <v>6</v>
      </c>
      <c r="C87" s="40">
        <v>20</v>
      </c>
      <c r="D87" s="40">
        <v>20</v>
      </c>
      <c r="E87" s="18"/>
      <c r="F87" s="40"/>
      <c r="G87" s="38"/>
      <c r="H87" s="39">
        <v>17.38</v>
      </c>
      <c r="I87" s="3">
        <f t="shared" si="3"/>
        <v>347.59999999999997</v>
      </c>
      <c r="J87" s="19" t="s">
        <v>381</v>
      </c>
      <c r="N87" s="19">
        <f t="shared" si="4"/>
        <v>0</v>
      </c>
    </row>
    <row r="88" spans="1:14" ht="24" customHeight="1">
      <c r="A88" s="54" t="s">
        <v>197</v>
      </c>
      <c r="B88" s="40" t="s">
        <v>6</v>
      </c>
      <c r="C88" s="38">
        <v>5</v>
      </c>
      <c r="D88" s="18"/>
      <c r="E88" s="18"/>
      <c r="F88" s="38"/>
      <c r="G88" s="38">
        <v>5</v>
      </c>
      <c r="H88" s="55">
        <v>14.16</v>
      </c>
      <c r="I88" s="3">
        <f t="shared" si="3"/>
        <v>70.8</v>
      </c>
      <c r="J88" s="19" t="s">
        <v>238</v>
      </c>
      <c r="N88" s="19">
        <f t="shared" si="4"/>
        <v>0</v>
      </c>
    </row>
    <row r="89" spans="1:14" ht="24" customHeight="1">
      <c r="A89" s="54" t="s">
        <v>80</v>
      </c>
      <c r="B89" s="40" t="s">
        <v>6</v>
      </c>
      <c r="C89" s="38">
        <v>5</v>
      </c>
      <c r="D89" s="18"/>
      <c r="E89" s="18"/>
      <c r="F89" s="38"/>
      <c r="G89" s="38">
        <v>5</v>
      </c>
      <c r="H89" s="55">
        <v>100.53</v>
      </c>
      <c r="I89" s="3">
        <f t="shared" si="3"/>
        <v>502.65</v>
      </c>
      <c r="J89" s="19" t="s">
        <v>245</v>
      </c>
      <c r="N89" s="19">
        <f t="shared" si="4"/>
        <v>0</v>
      </c>
    </row>
    <row r="90" spans="1:14" ht="24" customHeight="1">
      <c r="A90" s="54" t="s">
        <v>186</v>
      </c>
      <c r="B90" s="40" t="s">
        <v>6</v>
      </c>
      <c r="C90" s="38">
        <v>5</v>
      </c>
      <c r="D90" s="37">
        <v>5</v>
      </c>
      <c r="E90" s="18"/>
      <c r="F90" s="18"/>
      <c r="G90" s="18"/>
      <c r="H90" s="55">
        <v>11.26</v>
      </c>
      <c r="I90" s="3">
        <f t="shared" si="3"/>
        <v>56.3</v>
      </c>
      <c r="J90" s="19" t="s">
        <v>381</v>
      </c>
      <c r="N90" s="19">
        <f t="shared" si="4"/>
        <v>0</v>
      </c>
    </row>
    <row r="91" spans="1:14" ht="24" customHeight="1">
      <c r="A91" s="54" t="s">
        <v>81</v>
      </c>
      <c r="B91" s="40" t="s">
        <v>6</v>
      </c>
      <c r="C91" s="38">
        <v>117</v>
      </c>
      <c r="D91" s="4">
        <v>117</v>
      </c>
      <c r="E91" s="18"/>
      <c r="F91" s="38"/>
      <c r="G91" s="18"/>
      <c r="H91" s="55">
        <v>50.98</v>
      </c>
      <c r="I91" s="3">
        <f t="shared" si="3"/>
        <v>5964.66</v>
      </c>
      <c r="J91" s="19" t="s">
        <v>381</v>
      </c>
      <c r="N91" s="19">
        <f t="shared" si="4"/>
        <v>0</v>
      </c>
    </row>
    <row r="92" spans="1:14" ht="24" customHeight="1">
      <c r="A92" s="54" t="s">
        <v>223</v>
      </c>
      <c r="B92" s="40" t="s">
        <v>6</v>
      </c>
      <c r="C92" s="38">
        <v>20</v>
      </c>
      <c r="D92" s="57"/>
      <c r="E92" s="18"/>
      <c r="F92" s="18"/>
      <c r="G92" s="38">
        <v>20</v>
      </c>
      <c r="H92" s="55">
        <v>231</v>
      </c>
      <c r="I92" s="3">
        <f t="shared" si="3"/>
        <v>4620</v>
      </c>
      <c r="J92" s="19" t="s">
        <v>269</v>
      </c>
      <c r="N92" s="19">
        <f t="shared" si="4"/>
        <v>0</v>
      </c>
    </row>
    <row r="93" spans="1:14" ht="24" customHeight="1">
      <c r="A93" s="54" t="s">
        <v>187</v>
      </c>
      <c r="B93" s="40" t="s">
        <v>6</v>
      </c>
      <c r="C93" s="38">
        <v>16</v>
      </c>
      <c r="D93" s="18">
        <v>16</v>
      </c>
      <c r="E93" s="18"/>
      <c r="F93" s="40"/>
      <c r="G93" s="38"/>
      <c r="H93" s="55">
        <v>33.39</v>
      </c>
      <c r="I93" s="3">
        <f t="shared" si="3"/>
        <v>534.24</v>
      </c>
      <c r="J93" s="19" t="s">
        <v>381</v>
      </c>
      <c r="N93" s="19">
        <f t="shared" si="4"/>
        <v>0</v>
      </c>
    </row>
    <row r="94" spans="1:14" ht="27.75" customHeight="1">
      <c r="A94" s="54" t="s">
        <v>211</v>
      </c>
      <c r="B94" s="40" t="s">
        <v>6</v>
      </c>
      <c r="C94" s="38">
        <v>27</v>
      </c>
      <c r="D94" s="4"/>
      <c r="E94" s="18"/>
      <c r="F94" s="38">
        <v>27</v>
      </c>
      <c r="G94" s="38"/>
      <c r="H94" s="55">
        <v>227.36</v>
      </c>
      <c r="I94" s="3">
        <f t="shared" si="3"/>
        <v>6138.72</v>
      </c>
      <c r="J94" s="19" t="s">
        <v>381</v>
      </c>
      <c r="N94" s="19">
        <f t="shared" si="4"/>
        <v>0</v>
      </c>
    </row>
    <row r="95" spans="1:14" ht="24" customHeight="1">
      <c r="A95" s="54" t="s">
        <v>212</v>
      </c>
      <c r="B95" s="40" t="s">
        <v>6</v>
      </c>
      <c r="C95" s="38">
        <v>42</v>
      </c>
      <c r="D95" s="4"/>
      <c r="E95" s="18"/>
      <c r="F95" s="18">
        <v>42</v>
      </c>
      <c r="G95" s="38"/>
      <c r="H95" s="55">
        <v>39.59</v>
      </c>
      <c r="I95" s="3">
        <f t="shared" si="3"/>
        <v>1662.7800000000002</v>
      </c>
      <c r="J95" s="19" t="s">
        <v>262</v>
      </c>
      <c r="N95" s="19">
        <f t="shared" si="4"/>
        <v>0</v>
      </c>
    </row>
    <row r="96" spans="1:14" ht="24" customHeight="1">
      <c r="A96" s="54" t="s">
        <v>82</v>
      </c>
      <c r="B96" s="40" t="s">
        <v>6</v>
      </c>
      <c r="C96" s="38">
        <v>10</v>
      </c>
      <c r="D96" s="18"/>
      <c r="E96" s="18">
        <v>10</v>
      </c>
      <c r="F96" s="38"/>
      <c r="G96" s="18"/>
      <c r="H96" s="55">
        <v>392.91</v>
      </c>
      <c r="I96" s="3">
        <f t="shared" si="3"/>
        <v>3929.1000000000004</v>
      </c>
      <c r="J96" s="19" t="s">
        <v>381</v>
      </c>
      <c r="N96" s="19">
        <f t="shared" si="4"/>
        <v>0</v>
      </c>
    </row>
    <row r="97" spans="1:14" ht="24" customHeight="1">
      <c r="A97" s="54" t="s">
        <v>83</v>
      </c>
      <c r="B97" s="40" t="s">
        <v>6</v>
      </c>
      <c r="C97" s="38">
        <v>15</v>
      </c>
      <c r="D97" s="4"/>
      <c r="E97" s="4"/>
      <c r="F97" s="18"/>
      <c r="G97" s="38">
        <v>15</v>
      </c>
      <c r="H97" s="55">
        <v>356.13</v>
      </c>
      <c r="I97" s="3">
        <f t="shared" si="3"/>
        <v>5341.95</v>
      </c>
      <c r="J97" s="19" t="s">
        <v>250</v>
      </c>
      <c r="N97" s="19">
        <f t="shared" si="4"/>
        <v>0</v>
      </c>
    </row>
    <row r="98" spans="1:14" ht="24" customHeight="1">
      <c r="A98" s="54" t="s">
        <v>84</v>
      </c>
      <c r="B98" s="40" t="s">
        <v>6</v>
      </c>
      <c r="C98" s="38">
        <v>10</v>
      </c>
      <c r="D98" s="4"/>
      <c r="E98" s="4"/>
      <c r="F98" s="18"/>
      <c r="G98" s="38">
        <v>10</v>
      </c>
      <c r="H98" s="55">
        <v>162.41</v>
      </c>
      <c r="I98" s="3">
        <f t="shared" si="3"/>
        <v>1624.1</v>
      </c>
      <c r="J98" s="19" t="s">
        <v>251</v>
      </c>
      <c r="N98" s="19">
        <f t="shared" si="4"/>
        <v>0</v>
      </c>
    </row>
    <row r="99" spans="1:14" ht="24" customHeight="1">
      <c r="A99" s="54" t="s">
        <v>85</v>
      </c>
      <c r="B99" s="40" t="s">
        <v>6</v>
      </c>
      <c r="C99" s="38">
        <v>10</v>
      </c>
      <c r="D99" s="4"/>
      <c r="E99" s="4"/>
      <c r="F99" s="18"/>
      <c r="G99" s="38">
        <v>10</v>
      </c>
      <c r="H99" s="55">
        <v>447.17</v>
      </c>
      <c r="I99" s="3">
        <f t="shared" si="3"/>
        <v>4471.7</v>
      </c>
      <c r="J99" s="19" t="s">
        <v>252</v>
      </c>
      <c r="N99" s="19">
        <f t="shared" si="4"/>
        <v>0</v>
      </c>
    </row>
    <row r="100" spans="1:14" ht="24" customHeight="1">
      <c r="A100" s="54" t="s">
        <v>222</v>
      </c>
      <c r="B100" s="40" t="s">
        <v>6</v>
      </c>
      <c r="C100" s="38">
        <v>97</v>
      </c>
      <c r="D100" s="38">
        <v>97</v>
      </c>
      <c r="E100" s="18"/>
      <c r="F100" s="40"/>
      <c r="G100" s="38"/>
      <c r="H100" s="55">
        <v>34.28</v>
      </c>
      <c r="I100" s="3">
        <f t="shared" si="3"/>
        <v>3325.1600000000003</v>
      </c>
      <c r="J100" s="19" t="s">
        <v>381</v>
      </c>
      <c r="N100" s="19">
        <f t="shared" si="4"/>
        <v>0</v>
      </c>
    </row>
    <row r="101" spans="1:14" ht="24" customHeight="1">
      <c r="A101" s="54" t="s">
        <v>94</v>
      </c>
      <c r="B101" s="40" t="s">
        <v>6</v>
      </c>
      <c r="C101" s="38">
        <v>52</v>
      </c>
      <c r="D101" s="38">
        <v>52</v>
      </c>
      <c r="E101" s="4"/>
      <c r="F101" s="18"/>
      <c r="G101" s="18"/>
      <c r="H101" s="55">
        <v>66.21</v>
      </c>
      <c r="I101" s="3">
        <f aca="true" t="shared" si="5" ref="I101:I132">C101*H101</f>
        <v>3442.9199999999996</v>
      </c>
      <c r="J101" s="19" t="s">
        <v>381</v>
      </c>
      <c r="N101" s="19">
        <f t="shared" si="4"/>
        <v>0</v>
      </c>
    </row>
    <row r="102" spans="1:14" ht="24" customHeight="1">
      <c r="A102" s="54" t="s">
        <v>182</v>
      </c>
      <c r="B102" s="40" t="s">
        <v>6</v>
      </c>
      <c r="C102" s="38">
        <v>25</v>
      </c>
      <c r="D102" s="57">
        <v>25</v>
      </c>
      <c r="E102" s="18"/>
      <c r="F102" s="18"/>
      <c r="G102" s="18"/>
      <c r="H102" s="55">
        <v>216.44</v>
      </c>
      <c r="I102" s="3">
        <f t="shared" si="5"/>
        <v>5411</v>
      </c>
      <c r="J102" s="19" t="s">
        <v>381</v>
      </c>
      <c r="N102" s="19">
        <f t="shared" si="4"/>
        <v>0</v>
      </c>
    </row>
    <row r="103" spans="1:14" ht="24" customHeight="1">
      <c r="A103" s="54" t="s">
        <v>224</v>
      </c>
      <c r="B103" s="40" t="s">
        <v>6</v>
      </c>
      <c r="C103" s="38">
        <v>6</v>
      </c>
      <c r="D103" s="4"/>
      <c r="E103" s="4"/>
      <c r="F103" s="18">
        <v>6</v>
      </c>
      <c r="G103" s="18"/>
      <c r="H103" s="55">
        <v>27.99</v>
      </c>
      <c r="I103" s="3">
        <f t="shared" si="5"/>
        <v>167.94</v>
      </c>
      <c r="J103" s="19" t="s">
        <v>281</v>
      </c>
      <c r="N103" s="19">
        <f t="shared" si="4"/>
        <v>0</v>
      </c>
    </row>
    <row r="104" spans="1:14" ht="24" customHeight="1">
      <c r="A104" s="54" t="s">
        <v>225</v>
      </c>
      <c r="B104" s="40" t="s">
        <v>6</v>
      </c>
      <c r="C104" s="38">
        <v>3</v>
      </c>
      <c r="D104" s="18"/>
      <c r="E104" s="18"/>
      <c r="F104" s="38">
        <v>3</v>
      </c>
      <c r="G104" s="18"/>
      <c r="H104" s="55">
        <v>337.9</v>
      </c>
      <c r="I104" s="3">
        <f t="shared" si="5"/>
        <v>1013.6999999999999</v>
      </c>
      <c r="J104" s="19" t="s">
        <v>282</v>
      </c>
      <c r="N104" s="19">
        <f t="shared" si="4"/>
        <v>0</v>
      </c>
    </row>
    <row r="105" spans="1:14" ht="21" customHeight="1">
      <c r="A105" s="46" t="s">
        <v>316</v>
      </c>
      <c r="B105" s="40" t="s">
        <v>6</v>
      </c>
      <c r="C105" s="40">
        <v>10</v>
      </c>
      <c r="D105" s="4"/>
      <c r="E105" s="18"/>
      <c r="F105" s="38"/>
      <c r="G105" s="40">
        <v>10</v>
      </c>
      <c r="H105" s="39">
        <v>55.72</v>
      </c>
      <c r="I105" s="3">
        <f t="shared" si="5"/>
        <v>557.2</v>
      </c>
      <c r="J105" s="19" t="s">
        <v>381</v>
      </c>
      <c r="N105" s="19">
        <f t="shared" si="4"/>
        <v>0</v>
      </c>
    </row>
    <row r="106" spans="1:14" ht="21" customHeight="1">
      <c r="A106" s="54" t="s">
        <v>87</v>
      </c>
      <c r="B106" s="40" t="s">
        <v>6</v>
      </c>
      <c r="C106" s="38">
        <v>50</v>
      </c>
      <c r="D106" s="18"/>
      <c r="E106" s="18"/>
      <c r="F106" s="18"/>
      <c r="G106" s="38">
        <v>50</v>
      </c>
      <c r="H106" s="55">
        <v>26.13</v>
      </c>
      <c r="I106" s="3">
        <f t="shared" si="5"/>
        <v>1306.5</v>
      </c>
      <c r="J106" s="19" t="s">
        <v>260</v>
      </c>
      <c r="N106" s="19">
        <f t="shared" si="4"/>
        <v>0</v>
      </c>
    </row>
    <row r="107" spans="1:14" ht="21" customHeight="1">
      <c r="A107" s="54" t="s">
        <v>189</v>
      </c>
      <c r="B107" s="40" t="s">
        <v>6</v>
      </c>
      <c r="C107" s="38">
        <v>50</v>
      </c>
      <c r="D107" s="4"/>
      <c r="E107" s="18"/>
      <c r="F107" s="38">
        <v>50</v>
      </c>
      <c r="G107" s="18"/>
      <c r="H107" s="55">
        <v>38.17</v>
      </c>
      <c r="I107" s="3">
        <f t="shared" si="5"/>
        <v>1908.5</v>
      </c>
      <c r="J107" s="19" t="s">
        <v>287</v>
      </c>
      <c r="N107" s="19">
        <f t="shared" si="4"/>
        <v>0</v>
      </c>
    </row>
    <row r="108" spans="1:14" ht="21" customHeight="1">
      <c r="A108" s="54" t="s">
        <v>193</v>
      </c>
      <c r="B108" s="40" t="s">
        <v>6</v>
      </c>
      <c r="C108" s="38">
        <v>152</v>
      </c>
      <c r="D108" s="4"/>
      <c r="E108" s="18"/>
      <c r="F108" s="38">
        <v>152</v>
      </c>
      <c r="G108" s="18"/>
      <c r="H108" s="55">
        <v>94.53</v>
      </c>
      <c r="I108" s="3">
        <f t="shared" si="5"/>
        <v>14368.56</v>
      </c>
      <c r="J108" s="19" t="s">
        <v>285</v>
      </c>
      <c r="N108" s="19">
        <f t="shared" si="4"/>
        <v>0</v>
      </c>
    </row>
    <row r="109" spans="1:14" ht="24" customHeight="1">
      <c r="A109" s="54" t="s">
        <v>86</v>
      </c>
      <c r="B109" s="40" t="s">
        <v>6</v>
      </c>
      <c r="C109" s="38">
        <v>10</v>
      </c>
      <c r="D109" s="4">
        <v>10</v>
      </c>
      <c r="E109" s="18"/>
      <c r="F109" s="38"/>
      <c r="G109" s="18"/>
      <c r="H109" s="55">
        <v>498.06</v>
      </c>
      <c r="I109" s="3">
        <f t="shared" si="5"/>
        <v>4980.6</v>
      </c>
      <c r="J109" s="19" t="s">
        <v>381</v>
      </c>
      <c r="N109" s="19">
        <f t="shared" si="4"/>
        <v>0</v>
      </c>
    </row>
    <row r="110" spans="1:14" ht="26.25" customHeight="1">
      <c r="A110" s="54" t="s">
        <v>196</v>
      </c>
      <c r="B110" s="40" t="s">
        <v>6</v>
      </c>
      <c r="C110" s="38">
        <v>88</v>
      </c>
      <c r="D110" s="18">
        <v>88</v>
      </c>
      <c r="E110" s="18"/>
      <c r="F110" s="18"/>
      <c r="G110" s="38"/>
      <c r="H110" s="55">
        <v>221.29</v>
      </c>
      <c r="I110" s="3">
        <f t="shared" si="5"/>
        <v>19473.52</v>
      </c>
      <c r="J110" s="19" t="s">
        <v>381</v>
      </c>
      <c r="N110" s="19">
        <f t="shared" si="4"/>
        <v>0</v>
      </c>
    </row>
    <row r="111" spans="1:14" ht="26.25" customHeight="1">
      <c r="A111" s="36" t="s">
        <v>41</v>
      </c>
      <c r="B111" s="40" t="s">
        <v>6</v>
      </c>
      <c r="C111" s="37">
        <v>4</v>
      </c>
      <c r="D111" s="4"/>
      <c r="E111" s="18"/>
      <c r="F111" s="18">
        <v>4</v>
      </c>
      <c r="G111" s="38"/>
      <c r="H111" s="39">
        <v>4301.73</v>
      </c>
      <c r="I111" s="3">
        <f t="shared" si="5"/>
        <v>17206.92</v>
      </c>
      <c r="J111" s="19"/>
      <c r="N111" s="19">
        <f t="shared" si="4"/>
        <v>0</v>
      </c>
    </row>
    <row r="112" spans="1:14" ht="23.25" customHeight="1">
      <c r="A112" s="36" t="s">
        <v>42</v>
      </c>
      <c r="B112" s="40" t="s">
        <v>6</v>
      </c>
      <c r="C112" s="37">
        <v>2</v>
      </c>
      <c r="D112" s="18"/>
      <c r="E112" s="18"/>
      <c r="F112" s="38">
        <v>2</v>
      </c>
      <c r="G112" s="38"/>
      <c r="H112" s="39">
        <v>4301.73</v>
      </c>
      <c r="I112" s="3">
        <f t="shared" si="5"/>
        <v>8603.46</v>
      </c>
      <c r="J112" s="19"/>
      <c r="N112" s="19">
        <f t="shared" si="4"/>
        <v>0</v>
      </c>
    </row>
    <row r="113" spans="1:14" ht="21.75" customHeight="1">
      <c r="A113" s="54" t="s">
        <v>232</v>
      </c>
      <c r="B113" s="40" t="s">
        <v>6</v>
      </c>
      <c r="C113" s="38">
        <v>11</v>
      </c>
      <c r="D113" s="4">
        <v>11</v>
      </c>
      <c r="E113" s="4"/>
      <c r="F113" s="18"/>
      <c r="G113" s="38"/>
      <c r="H113" s="55">
        <v>33.01</v>
      </c>
      <c r="I113" s="3">
        <f t="shared" si="5"/>
        <v>363.10999999999996</v>
      </c>
      <c r="J113" s="19" t="s">
        <v>381</v>
      </c>
      <c r="N113" s="19">
        <f t="shared" si="4"/>
        <v>0</v>
      </c>
    </row>
    <row r="114" spans="1:14" ht="21.75" customHeight="1">
      <c r="A114" s="54" t="s">
        <v>233</v>
      </c>
      <c r="B114" s="40" t="s">
        <v>6</v>
      </c>
      <c r="C114" s="38">
        <v>131</v>
      </c>
      <c r="D114" s="4"/>
      <c r="E114" s="18"/>
      <c r="F114" s="18">
        <v>131</v>
      </c>
      <c r="G114" s="18"/>
      <c r="H114" s="55">
        <v>41.27</v>
      </c>
      <c r="I114" s="3">
        <f t="shared" si="5"/>
        <v>5406.370000000001</v>
      </c>
      <c r="J114" s="19" t="s">
        <v>286</v>
      </c>
      <c r="N114" s="19">
        <f t="shared" si="4"/>
        <v>0</v>
      </c>
    </row>
    <row r="115" spans="1:14" ht="21.75" customHeight="1">
      <c r="A115" s="54" t="s">
        <v>101</v>
      </c>
      <c r="B115" s="40" t="s">
        <v>6</v>
      </c>
      <c r="C115" s="38">
        <v>135</v>
      </c>
      <c r="D115" s="4"/>
      <c r="E115" s="4"/>
      <c r="F115" s="18">
        <v>135</v>
      </c>
      <c r="G115" s="18"/>
      <c r="H115" s="55">
        <v>17.17</v>
      </c>
      <c r="I115" s="3">
        <f t="shared" si="5"/>
        <v>2317.9500000000003</v>
      </c>
      <c r="J115" s="19" t="s">
        <v>273</v>
      </c>
      <c r="N115" s="19">
        <f t="shared" si="4"/>
        <v>0</v>
      </c>
    </row>
    <row r="116" spans="1:14" ht="21.75" customHeight="1">
      <c r="A116" s="54" t="s">
        <v>185</v>
      </c>
      <c r="B116" s="40" t="s">
        <v>6</v>
      </c>
      <c r="C116" s="38">
        <v>10</v>
      </c>
      <c r="D116" s="37">
        <v>10</v>
      </c>
      <c r="E116" s="18"/>
      <c r="F116" s="18"/>
      <c r="G116" s="18"/>
      <c r="H116" s="55">
        <v>34.65</v>
      </c>
      <c r="I116" s="3">
        <f t="shared" si="5"/>
        <v>346.5</v>
      </c>
      <c r="J116" s="19" t="s">
        <v>381</v>
      </c>
      <c r="N116" s="19">
        <f t="shared" si="4"/>
        <v>0</v>
      </c>
    </row>
    <row r="117" spans="1:14" ht="21.75" customHeight="1">
      <c r="A117" s="54" t="s">
        <v>226</v>
      </c>
      <c r="B117" s="40" t="s">
        <v>6</v>
      </c>
      <c r="C117" s="38">
        <v>98</v>
      </c>
      <c r="D117" s="43"/>
      <c r="E117" s="18"/>
      <c r="F117" s="38">
        <v>98</v>
      </c>
      <c r="G117" s="18"/>
      <c r="H117" s="55">
        <v>413.06</v>
      </c>
      <c r="I117" s="3">
        <f t="shared" si="5"/>
        <v>40479.88</v>
      </c>
      <c r="J117" s="19" t="s">
        <v>272</v>
      </c>
      <c r="N117" s="19">
        <f t="shared" si="4"/>
        <v>0</v>
      </c>
    </row>
    <row r="118" spans="1:14" ht="21.75" customHeight="1">
      <c r="A118" s="46" t="s">
        <v>318</v>
      </c>
      <c r="B118" s="40" t="s">
        <v>6</v>
      </c>
      <c r="C118" s="40">
        <v>39</v>
      </c>
      <c r="D118" s="43">
        <v>39</v>
      </c>
      <c r="E118" s="18"/>
      <c r="F118" s="38"/>
      <c r="G118" s="18"/>
      <c r="H118" s="39">
        <v>25.32</v>
      </c>
      <c r="I118" s="3">
        <f t="shared" si="5"/>
        <v>987.48</v>
      </c>
      <c r="J118" s="19" t="s">
        <v>381</v>
      </c>
      <c r="N118" s="19">
        <f t="shared" si="4"/>
        <v>0</v>
      </c>
    </row>
    <row r="119" spans="1:14" ht="21.75" customHeight="1">
      <c r="A119" s="54" t="s">
        <v>227</v>
      </c>
      <c r="B119" s="40" t="s">
        <v>6</v>
      </c>
      <c r="C119" s="38">
        <v>20</v>
      </c>
      <c r="D119" s="44"/>
      <c r="E119" s="4"/>
      <c r="F119" s="18">
        <v>20</v>
      </c>
      <c r="G119" s="18"/>
      <c r="H119" s="55">
        <v>141.55</v>
      </c>
      <c r="I119" s="3">
        <f t="shared" si="5"/>
        <v>2831</v>
      </c>
      <c r="J119" s="19" t="s">
        <v>277</v>
      </c>
      <c r="N119" s="19">
        <f t="shared" si="4"/>
        <v>0</v>
      </c>
    </row>
    <row r="120" spans="1:14" ht="21.75" customHeight="1">
      <c r="A120" s="54" t="s">
        <v>207</v>
      </c>
      <c r="B120" s="40" t="s">
        <v>6</v>
      </c>
      <c r="C120" s="38">
        <v>5</v>
      </c>
      <c r="D120" s="43"/>
      <c r="E120" s="18"/>
      <c r="F120" s="38"/>
      <c r="G120" s="38">
        <v>5</v>
      </c>
      <c r="H120" s="55">
        <v>32.22</v>
      </c>
      <c r="I120" s="3">
        <f t="shared" si="5"/>
        <v>161.1</v>
      </c>
      <c r="J120" s="19" t="s">
        <v>244</v>
      </c>
      <c r="N120" s="19">
        <f t="shared" si="4"/>
        <v>0</v>
      </c>
    </row>
    <row r="121" spans="1:14" ht="21.75" customHeight="1">
      <c r="A121" s="54" t="s">
        <v>208</v>
      </c>
      <c r="B121" s="40" t="s">
        <v>6</v>
      </c>
      <c r="C121" s="38">
        <v>118</v>
      </c>
      <c r="D121" s="44">
        <v>118</v>
      </c>
      <c r="E121" s="18"/>
      <c r="F121" s="38"/>
      <c r="G121" s="18"/>
      <c r="H121" s="55">
        <v>61.6</v>
      </c>
      <c r="I121" s="3">
        <f t="shared" si="5"/>
        <v>7268.8</v>
      </c>
      <c r="J121" s="19" t="s">
        <v>381</v>
      </c>
      <c r="N121" s="19">
        <f t="shared" si="4"/>
        <v>0</v>
      </c>
    </row>
    <row r="122" spans="1:14" ht="21.75" customHeight="1">
      <c r="A122" s="54" t="s">
        <v>209</v>
      </c>
      <c r="B122" s="40" t="s">
        <v>6</v>
      </c>
      <c r="C122" s="38">
        <v>5</v>
      </c>
      <c r="D122" s="44"/>
      <c r="E122" s="18"/>
      <c r="F122" s="38"/>
      <c r="G122" s="38">
        <v>5</v>
      </c>
      <c r="H122" s="55">
        <v>2.98</v>
      </c>
      <c r="I122" s="3">
        <f t="shared" si="5"/>
        <v>14.9</v>
      </c>
      <c r="J122" s="6" t="s">
        <v>253</v>
      </c>
      <c r="N122" s="19">
        <f t="shared" si="4"/>
        <v>0</v>
      </c>
    </row>
    <row r="123" spans="1:14" ht="18.75" customHeight="1">
      <c r="A123" s="54" t="s">
        <v>210</v>
      </c>
      <c r="B123" s="40" t="s">
        <v>6</v>
      </c>
      <c r="C123" s="38">
        <v>64</v>
      </c>
      <c r="D123" s="44"/>
      <c r="E123" s="18"/>
      <c r="F123" s="38">
        <v>64</v>
      </c>
      <c r="G123" s="38"/>
      <c r="H123" s="55">
        <v>14.26</v>
      </c>
      <c r="I123" s="3">
        <f t="shared" si="5"/>
        <v>912.64</v>
      </c>
      <c r="J123" s="6" t="s">
        <v>254</v>
      </c>
      <c r="N123" s="19">
        <f t="shared" si="4"/>
        <v>0</v>
      </c>
    </row>
    <row r="124" spans="1:14" ht="18.75" customHeight="1">
      <c r="A124" s="54" t="s">
        <v>213</v>
      </c>
      <c r="B124" s="40" t="s">
        <v>6</v>
      </c>
      <c r="C124" s="38">
        <v>10</v>
      </c>
      <c r="D124" s="43"/>
      <c r="E124" s="18"/>
      <c r="F124" s="38"/>
      <c r="G124" s="38">
        <v>10</v>
      </c>
      <c r="H124" s="55">
        <v>38.19</v>
      </c>
      <c r="I124" s="3">
        <f t="shared" si="5"/>
        <v>381.9</v>
      </c>
      <c r="J124" s="19" t="s">
        <v>246</v>
      </c>
      <c r="N124" s="19">
        <f t="shared" si="4"/>
        <v>0</v>
      </c>
    </row>
    <row r="125" spans="1:14" ht="18.75" customHeight="1">
      <c r="A125" s="54" t="s">
        <v>214</v>
      </c>
      <c r="B125" s="40" t="s">
        <v>6</v>
      </c>
      <c r="C125" s="38">
        <v>50</v>
      </c>
      <c r="D125" s="44"/>
      <c r="E125" s="18"/>
      <c r="F125" s="38"/>
      <c r="G125" s="38">
        <v>50</v>
      </c>
      <c r="H125" s="55">
        <v>28.7</v>
      </c>
      <c r="I125" s="3">
        <f t="shared" si="5"/>
        <v>1435</v>
      </c>
      <c r="J125" s="19" t="s">
        <v>283</v>
      </c>
      <c r="N125" s="19">
        <f t="shared" si="4"/>
        <v>0</v>
      </c>
    </row>
    <row r="126" spans="1:14" ht="18.75" customHeight="1">
      <c r="A126" s="54" t="s">
        <v>215</v>
      </c>
      <c r="B126" s="40" t="s">
        <v>6</v>
      </c>
      <c r="C126" s="38">
        <v>25</v>
      </c>
      <c r="D126" s="38">
        <v>25</v>
      </c>
      <c r="E126" s="18"/>
      <c r="F126" s="38"/>
      <c r="G126" s="18"/>
      <c r="H126" s="55">
        <v>1184.21</v>
      </c>
      <c r="I126" s="3">
        <f t="shared" si="5"/>
        <v>29605.25</v>
      </c>
      <c r="J126" s="19" t="s">
        <v>270</v>
      </c>
      <c r="N126" s="19">
        <f t="shared" si="4"/>
        <v>0</v>
      </c>
    </row>
    <row r="127" spans="1:14" ht="27" customHeight="1">
      <c r="A127" s="46" t="s">
        <v>322</v>
      </c>
      <c r="B127" s="40" t="s">
        <v>6</v>
      </c>
      <c r="C127" s="40">
        <v>25</v>
      </c>
      <c r="D127" s="38">
        <v>25</v>
      </c>
      <c r="E127" s="18"/>
      <c r="F127" s="38"/>
      <c r="G127" s="38"/>
      <c r="H127" s="39">
        <v>797.34</v>
      </c>
      <c r="I127" s="3">
        <f t="shared" si="5"/>
        <v>19933.5</v>
      </c>
      <c r="J127" s="19" t="s">
        <v>381</v>
      </c>
      <c r="N127" s="19">
        <f t="shared" si="4"/>
        <v>0</v>
      </c>
    </row>
    <row r="128" spans="1:14" ht="18.75" customHeight="1">
      <c r="A128" s="54" t="s">
        <v>217</v>
      </c>
      <c r="B128" s="40" t="s">
        <v>6</v>
      </c>
      <c r="C128" s="38">
        <v>242</v>
      </c>
      <c r="D128" s="44"/>
      <c r="E128" s="4"/>
      <c r="F128" s="18">
        <v>242</v>
      </c>
      <c r="G128" s="18"/>
      <c r="H128" s="55">
        <v>34.65</v>
      </c>
      <c r="I128" s="3">
        <f t="shared" si="5"/>
        <v>8385.3</v>
      </c>
      <c r="J128" s="19" t="s">
        <v>280</v>
      </c>
      <c r="N128" s="19">
        <f t="shared" si="4"/>
        <v>0</v>
      </c>
    </row>
    <row r="129" spans="1:14" ht="18.75" customHeight="1">
      <c r="A129" s="54" t="s">
        <v>218</v>
      </c>
      <c r="B129" s="40" t="s">
        <v>6</v>
      </c>
      <c r="C129" s="38">
        <v>5</v>
      </c>
      <c r="D129" s="43"/>
      <c r="E129" s="18"/>
      <c r="F129" s="18"/>
      <c r="G129" s="38">
        <v>5</v>
      </c>
      <c r="H129" s="58">
        <v>93.1</v>
      </c>
      <c r="I129" s="3">
        <f t="shared" si="5"/>
        <v>465.5</v>
      </c>
      <c r="J129" s="19" t="s">
        <v>243</v>
      </c>
      <c r="N129" s="19">
        <f t="shared" si="4"/>
        <v>0</v>
      </c>
    </row>
    <row r="130" spans="1:14" ht="18.75" customHeight="1">
      <c r="A130" s="54" t="s">
        <v>219</v>
      </c>
      <c r="B130" s="40" t="s">
        <v>6</v>
      </c>
      <c r="C130" s="38">
        <v>11</v>
      </c>
      <c r="D130" s="43"/>
      <c r="E130" s="18"/>
      <c r="F130" s="38">
        <v>11</v>
      </c>
      <c r="G130" s="18"/>
      <c r="H130" s="58">
        <v>22.97</v>
      </c>
      <c r="I130" s="3">
        <f t="shared" si="5"/>
        <v>252.67</v>
      </c>
      <c r="J130" s="19" t="s">
        <v>288</v>
      </c>
      <c r="N130" s="19">
        <f t="shared" si="4"/>
        <v>0</v>
      </c>
    </row>
    <row r="131" spans="1:14" ht="18.75" customHeight="1">
      <c r="A131" s="54" t="s">
        <v>220</v>
      </c>
      <c r="B131" s="40" t="s">
        <v>6</v>
      </c>
      <c r="C131" s="38">
        <v>65</v>
      </c>
      <c r="D131" s="44"/>
      <c r="E131" s="18"/>
      <c r="F131" s="38">
        <v>65</v>
      </c>
      <c r="G131" s="38"/>
      <c r="H131" s="58">
        <v>24.63</v>
      </c>
      <c r="I131" s="3">
        <f t="shared" si="5"/>
        <v>1600.95</v>
      </c>
      <c r="J131" s="19" t="s">
        <v>289</v>
      </c>
      <c r="N131" s="19">
        <f t="shared" si="4"/>
        <v>0</v>
      </c>
    </row>
    <row r="132" spans="1:14" ht="20.25" customHeight="1">
      <c r="A132" s="54" t="s">
        <v>221</v>
      </c>
      <c r="B132" s="40" t="s">
        <v>6</v>
      </c>
      <c r="C132" s="38">
        <v>1</v>
      </c>
      <c r="D132" s="44">
        <v>1</v>
      </c>
      <c r="E132" s="18"/>
      <c r="F132" s="38"/>
      <c r="G132" s="18"/>
      <c r="H132" s="58">
        <v>191.67</v>
      </c>
      <c r="I132" s="3">
        <f t="shared" si="5"/>
        <v>191.67</v>
      </c>
      <c r="J132" s="19" t="s">
        <v>381</v>
      </c>
      <c r="N132" s="19">
        <f t="shared" si="4"/>
        <v>0</v>
      </c>
    </row>
    <row r="133" spans="1:14" ht="20.25" customHeight="1">
      <c r="A133" s="36" t="s">
        <v>382</v>
      </c>
      <c r="B133" s="40" t="s">
        <v>6</v>
      </c>
      <c r="C133" s="37">
        <v>2</v>
      </c>
      <c r="D133" s="44"/>
      <c r="E133" s="4"/>
      <c r="F133" s="18">
        <v>2</v>
      </c>
      <c r="G133" s="18"/>
      <c r="H133" s="45">
        <v>5668.23</v>
      </c>
      <c r="I133" s="3">
        <f aca="true" t="shared" si="6" ref="I133:I161">C133*H133</f>
        <v>11336.46</v>
      </c>
      <c r="J133" s="19"/>
      <c r="N133" s="19">
        <f t="shared" si="4"/>
        <v>0</v>
      </c>
    </row>
    <row r="134" spans="1:14" ht="20.25" customHeight="1">
      <c r="A134" s="46" t="s">
        <v>309</v>
      </c>
      <c r="B134" s="40" t="s">
        <v>6</v>
      </c>
      <c r="C134" s="40">
        <v>10</v>
      </c>
      <c r="D134" s="18"/>
      <c r="E134" s="40">
        <v>10</v>
      </c>
      <c r="F134" s="40"/>
      <c r="G134" s="38"/>
      <c r="H134" s="45">
        <v>850.71</v>
      </c>
      <c r="I134" s="3">
        <f t="shared" si="6"/>
        <v>8507.1</v>
      </c>
      <c r="J134" s="19" t="s">
        <v>381</v>
      </c>
      <c r="N134" s="19">
        <f t="shared" si="4"/>
        <v>0</v>
      </c>
    </row>
    <row r="135" spans="1:14" ht="20.25" customHeight="1">
      <c r="A135" s="46" t="s">
        <v>313</v>
      </c>
      <c r="B135" s="40" t="s">
        <v>6</v>
      </c>
      <c r="C135" s="40">
        <v>10</v>
      </c>
      <c r="D135" s="4"/>
      <c r="E135" s="40">
        <v>10</v>
      </c>
      <c r="F135" s="38"/>
      <c r="G135" s="18"/>
      <c r="H135" s="45">
        <v>851.41</v>
      </c>
      <c r="I135" s="3">
        <f t="shared" si="6"/>
        <v>8514.1</v>
      </c>
      <c r="J135" s="19" t="s">
        <v>381</v>
      </c>
      <c r="N135" s="19">
        <f t="shared" si="4"/>
        <v>0</v>
      </c>
    </row>
    <row r="136" spans="1:14" ht="20.25" customHeight="1">
      <c r="A136" s="54" t="s">
        <v>188</v>
      </c>
      <c r="B136" s="40" t="s">
        <v>6</v>
      </c>
      <c r="C136" s="38">
        <v>63</v>
      </c>
      <c r="D136" s="18"/>
      <c r="E136" s="18"/>
      <c r="F136" s="18">
        <v>63</v>
      </c>
      <c r="G136" s="38"/>
      <c r="H136" s="58">
        <v>103.45</v>
      </c>
      <c r="I136" s="3">
        <f t="shared" si="6"/>
        <v>6517.35</v>
      </c>
      <c r="J136" s="19" t="s">
        <v>266</v>
      </c>
      <c r="N136" s="19">
        <f t="shared" si="4"/>
        <v>0</v>
      </c>
    </row>
    <row r="137" spans="1:14" ht="20.25" customHeight="1">
      <c r="A137" s="54" t="s">
        <v>117</v>
      </c>
      <c r="B137" s="40" t="s">
        <v>6</v>
      </c>
      <c r="C137" s="38">
        <v>10</v>
      </c>
      <c r="D137" s="4"/>
      <c r="E137" s="18"/>
      <c r="F137" s="18"/>
      <c r="G137" s="38">
        <v>10</v>
      </c>
      <c r="H137" s="58">
        <v>279.38</v>
      </c>
      <c r="I137" s="3">
        <f t="shared" si="6"/>
        <v>2793.8</v>
      </c>
      <c r="J137" s="19" t="s">
        <v>242</v>
      </c>
      <c r="N137" s="19">
        <f t="shared" si="4"/>
        <v>0</v>
      </c>
    </row>
    <row r="138" spans="1:14" ht="20.25" customHeight="1">
      <c r="A138" s="54" t="s">
        <v>191</v>
      </c>
      <c r="B138" s="40" t="s">
        <v>6</v>
      </c>
      <c r="C138" s="38">
        <v>5</v>
      </c>
      <c r="D138" s="38">
        <v>5</v>
      </c>
      <c r="E138" s="18"/>
      <c r="F138" s="40"/>
      <c r="G138" s="56"/>
      <c r="H138" s="58">
        <v>1176.08</v>
      </c>
      <c r="I138" s="3">
        <f t="shared" si="6"/>
        <v>5880.4</v>
      </c>
      <c r="J138" s="19" t="s">
        <v>381</v>
      </c>
      <c r="N138" s="19">
        <f aca="true" t="shared" si="7" ref="N138:N201">C138-D138-E138-F138-G138</f>
        <v>0</v>
      </c>
    </row>
    <row r="139" spans="1:14" ht="20.25" customHeight="1">
      <c r="A139" s="54" t="s">
        <v>192</v>
      </c>
      <c r="B139" s="40" t="s">
        <v>6</v>
      </c>
      <c r="C139" s="38">
        <v>5</v>
      </c>
      <c r="D139" s="38">
        <v>5</v>
      </c>
      <c r="E139" s="18"/>
      <c r="F139" s="38"/>
      <c r="G139" s="38"/>
      <c r="H139" s="58">
        <v>240.49</v>
      </c>
      <c r="I139" s="3">
        <f t="shared" si="6"/>
        <v>1202.45</v>
      </c>
      <c r="J139" s="19" t="s">
        <v>381</v>
      </c>
      <c r="N139" s="19">
        <f t="shared" si="7"/>
        <v>0</v>
      </c>
    </row>
    <row r="140" spans="1:14" ht="20.25" customHeight="1">
      <c r="A140" s="46" t="s">
        <v>312</v>
      </c>
      <c r="B140" s="40" t="s">
        <v>6</v>
      </c>
      <c r="C140" s="40">
        <v>55</v>
      </c>
      <c r="D140" s="40">
        <v>55</v>
      </c>
      <c r="E140" s="18"/>
      <c r="F140" s="18"/>
      <c r="G140" s="18"/>
      <c r="H140" s="45">
        <v>8.4</v>
      </c>
      <c r="I140" s="3">
        <f t="shared" si="6"/>
        <v>462</v>
      </c>
      <c r="J140" s="19" t="s">
        <v>381</v>
      </c>
      <c r="N140" s="19">
        <f t="shared" si="7"/>
        <v>0</v>
      </c>
    </row>
    <row r="141" spans="1:14" ht="20.25" customHeight="1">
      <c r="A141" s="54" t="s">
        <v>195</v>
      </c>
      <c r="B141" s="40" t="s">
        <v>6</v>
      </c>
      <c r="C141" s="38">
        <v>30</v>
      </c>
      <c r="D141" s="38">
        <v>30</v>
      </c>
      <c r="E141" s="18"/>
      <c r="F141" s="38"/>
      <c r="G141" s="18"/>
      <c r="H141" s="58">
        <v>36.8</v>
      </c>
      <c r="I141" s="3">
        <f t="shared" si="6"/>
        <v>1104</v>
      </c>
      <c r="J141" s="19" t="s">
        <v>381</v>
      </c>
      <c r="N141" s="19">
        <f t="shared" si="7"/>
        <v>0</v>
      </c>
    </row>
    <row r="142" spans="1:14" ht="20.25" customHeight="1">
      <c r="A142" s="46" t="s">
        <v>308</v>
      </c>
      <c r="B142" s="40" t="s">
        <v>6</v>
      </c>
      <c r="C142" s="38">
        <v>5</v>
      </c>
      <c r="D142" s="18"/>
      <c r="E142" s="18">
        <v>1</v>
      </c>
      <c r="F142" s="40"/>
      <c r="G142" s="38">
        <v>4</v>
      </c>
      <c r="H142" s="45">
        <v>130075.52</v>
      </c>
      <c r="I142" s="3">
        <f t="shared" si="6"/>
        <v>650377.6</v>
      </c>
      <c r="J142" s="19"/>
      <c r="N142" s="19">
        <f t="shared" si="7"/>
        <v>0</v>
      </c>
    </row>
    <row r="143" spans="1:14" ht="20.25" customHeight="1">
      <c r="A143" s="54" t="s">
        <v>93</v>
      </c>
      <c r="B143" s="40" t="s">
        <v>6</v>
      </c>
      <c r="C143" s="38">
        <v>82</v>
      </c>
      <c r="D143" s="38">
        <v>82</v>
      </c>
      <c r="E143" s="18"/>
      <c r="F143" s="18"/>
      <c r="G143" s="38"/>
      <c r="H143" s="58">
        <v>62.72</v>
      </c>
      <c r="I143" s="3">
        <f t="shared" si="6"/>
        <v>5143.04</v>
      </c>
      <c r="J143" s="19" t="s">
        <v>381</v>
      </c>
      <c r="N143" s="19">
        <f t="shared" si="7"/>
        <v>0</v>
      </c>
    </row>
    <row r="144" spans="1:14" ht="20.25" customHeight="1">
      <c r="A144" s="54" t="s">
        <v>110</v>
      </c>
      <c r="B144" s="40" t="s">
        <v>6</v>
      </c>
      <c r="C144" s="38">
        <v>76</v>
      </c>
      <c r="D144" s="38">
        <v>76</v>
      </c>
      <c r="E144" s="18"/>
      <c r="F144" s="18"/>
      <c r="G144" s="38"/>
      <c r="H144" s="58">
        <v>232.39</v>
      </c>
      <c r="I144" s="3">
        <f t="shared" si="6"/>
        <v>17661.64</v>
      </c>
      <c r="J144" s="19" t="s">
        <v>381</v>
      </c>
      <c r="N144" s="19">
        <f t="shared" si="7"/>
        <v>0</v>
      </c>
    </row>
    <row r="145" spans="1:14" ht="20.25" customHeight="1">
      <c r="A145" s="54" t="s">
        <v>198</v>
      </c>
      <c r="B145" s="40" t="s">
        <v>6</v>
      </c>
      <c r="C145" s="38">
        <v>66</v>
      </c>
      <c r="D145" s="38">
        <v>66</v>
      </c>
      <c r="E145" s="18"/>
      <c r="F145" s="38"/>
      <c r="G145" s="18"/>
      <c r="H145" s="58">
        <v>37.78</v>
      </c>
      <c r="I145" s="3">
        <f t="shared" si="6"/>
        <v>2493.48</v>
      </c>
      <c r="J145" s="19" t="s">
        <v>381</v>
      </c>
      <c r="N145" s="19">
        <f t="shared" si="7"/>
        <v>0</v>
      </c>
    </row>
    <row r="146" spans="1:14" ht="20.25" customHeight="1">
      <c r="A146" s="46" t="s">
        <v>315</v>
      </c>
      <c r="B146" s="40" t="s">
        <v>6</v>
      </c>
      <c r="C146" s="40">
        <v>10</v>
      </c>
      <c r="D146" s="40">
        <v>10</v>
      </c>
      <c r="E146" s="18"/>
      <c r="F146" s="38"/>
      <c r="G146" s="18"/>
      <c r="H146" s="45">
        <v>736.65</v>
      </c>
      <c r="I146" s="3">
        <f t="shared" si="6"/>
        <v>7366.5</v>
      </c>
      <c r="J146" s="19" t="s">
        <v>381</v>
      </c>
      <c r="N146" s="19">
        <f t="shared" si="7"/>
        <v>0</v>
      </c>
    </row>
    <row r="147" spans="1:14" ht="20.25" customHeight="1">
      <c r="A147" s="46" t="s">
        <v>317</v>
      </c>
      <c r="B147" s="40" t="s">
        <v>6</v>
      </c>
      <c r="C147" s="40">
        <v>5</v>
      </c>
      <c r="D147" s="40">
        <v>5</v>
      </c>
      <c r="E147" s="18"/>
      <c r="F147" s="18"/>
      <c r="G147" s="18"/>
      <c r="H147" s="45">
        <v>950</v>
      </c>
      <c r="I147" s="3">
        <f t="shared" si="6"/>
        <v>4750</v>
      </c>
      <c r="J147" s="19" t="s">
        <v>381</v>
      </c>
      <c r="N147" s="19">
        <f t="shared" si="7"/>
        <v>0</v>
      </c>
    </row>
    <row r="148" spans="1:14" ht="20.25" customHeight="1">
      <c r="A148" s="46" t="s">
        <v>314</v>
      </c>
      <c r="B148" s="40" t="s">
        <v>6</v>
      </c>
      <c r="C148" s="40">
        <v>25</v>
      </c>
      <c r="D148" s="40">
        <v>25</v>
      </c>
      <c r="E148" s="18"/>
      <c r="F148" s="18"/>
      <c r="G148" s="18"/>
      <c r="H148" s="45">
        <v>213.48</v>
      </c>
      <c r="I148" s="3">
        <f t="shared" si="6"/>
        <v>5337</v>
      </c>
      <c r="J148" s="19" t="s">
        <v>381</v>
      </c>
      <c r="N148" s="19">
        <f t="shared" si="7"/>
        <v>0</v>
      </c>
    </row>
    <row r="149" spans="1:14" ht="20.25" customHeight="1">
      <c r="A149" s="46" t="s">
        <v>311</v>
      </c>
      <c r="B149" s="40" t="s">
        <v>6</v>
      </c>
      <c r="C149" s="40">
        <v>119</v>
      </c>
      <c r="D149" s="40">
        <v>119</v>
      </c>
      <c r="E149" s="18"/>
      <c r="F149" s="38"/>
      <c r="G149" s="18"/>
      <c r="H149" s="45">
        <v>16.73</v>
      </c>
      <c r="I149" s="3">
        <f t="shared" si="6"/>
        <v>1990.8700000000001</v>
      </c>
      <c r="J149" s="19" t="s">
        <v>381</v>
      </c>
      <c r="N149" s="19">
        <f t="shared" si="7"/>
        <v>0</v>
      </c>
    </row>
    <row r="150" spans="1:14" ht="20.25" customHeight="1">
      <c r="A150" s="54" t="s">
        <v>204</v>
      </c>
      <c r="B150" s="40" t="s">
        <v>6</v>
      </c>
      <c r="C150" s="38">
        <v>26</v>
      </c>
      <c r="D150" s="38">
        <v>26</v>
      </c>
      <c r="E150" s="18"/>
      <c r="F150" s="56"/>
      <c r="G150" s="18"/>
      <c r="H150" s="58">
        <v>6.45</v>
      </c>
      <c r="I150" s="3">
        <f t="shared" si="6"/>
        <v>167.70000000000002</v>
      </c>
      <c r="J150" s="19" t="s">
        <v>381</v>
      </c>
      <c r="N150" s="19">
        <f t="shared" si="7"/>
        <v>0</v>
      </c>
    </row>
    <row r="151" spans="1:14" ht="20.25" customHeight="1">
      <c r="A151" s="54" t="s">
        <v>183</v>
      </c>
      <c r="B151" s="40" t="s">
        <v>6</v>
      </c>
      <c r="C151" s="38">
        <v>10</v>
      </c>
      <c r="D151" s="38">
        <v>10</v>
      </c>
      <c r="E151" s="18"/>
      <c r="F151" s="18"/>
      <c r="G151" s="18"/>
      <c r="H151" s="58">
        <v>47.75</v>
      </c>
      <c r="I151" s="3">
        <f t="shared" si="6"/>
        <v>477.5</v>
      </c>
      <c r="J151" s="19" t="s">
        <v>381</v>
      </c>
      <c r="N151" s="19">
        <f t="shared" si="7"/>
        <v>0</v>
      </c>
    </row>
    <row r="152" spans="1:14" ht="20.25" customHeight="1">
      <c r="A152" s="54" t="s">
        <v>184</v>
      </c>
      <c r="B152" s="40" t="s">
        <v>6</v>
      </c>
      <c r="C152" s="38">
        <v>157</v>
      </c>
      <c r="D152" s="38">
        <v>157</v>
      </c>
      <c r="E152" s="18"/>
      <c r="F152" s="18"/>
      <c r="G152" s="18"/>
      <c r="H152" s="58">
        <v>72.6</v>
      </c>
      <c r="I152" s="3">
        <f t="shared" si="6"/>
        <v>11398.199999999999</v>
      </c>
      <c r="J152" s="19" t="s">
        <v>381</v>
      </c>
      <c r="N152" s="19">
        <f t="shared" si="7"/>
        <v>0</v>
      </c>
    </row>
    <row r="153" spans="1:14" ht="20.25" customHeight="1">
      <c r="A153" s="54" t="s">
        <v>205</v>
      </c>
      <c r="B153" s="40" t="s">
        <v>6</v>
      </c>
      <c r="C153" s="38">
        <v>85</v>
      </c>
      <c r="D153" s="38">
        <v>85</v>
      </c>
      <c r="E153" s="4"/>
      <c r="F153" s="18"/>
      <c r="G153" s="18"/>
      <c r="H153" s="58">
        <v>97.22</v>
      </c>
      <c r="I153" s="3">
        <f t="shared" si="6"/>
        <v>8263.7</v>
      </c>
      <c r="J153" s="19" t="s">
        <v>268</v>
      </c>
      <c r="N153" s="19">
        <f t="shared" si="7"/>
        <v>0</v>
      </c>
    </row>
    <row r="154" spans="1:14" ht="20.25" customHeight="1">
      <c r="A154" s="54" t="s">
        <v>319</v>
      </c>
      <c r="B154" s="40" t="s">
        <v>6</v>
      </c>
      <c r="C154" s="38">
        <v>30</v>
      </c>
      <c r="D154" s="40"/>
      <c r="E154" s="38">
        <v>30</v>
      </c>
      <c r="F154" s="38"/>
      <c r="G154" s="18"/>
      <c r="H154" s="58">
        <v>672.23</v>
      </c>
      <c r="I154" s="3">
        <f t="shared" si="6"/>
        <v>20166.9</v>
      </c>
      <c r="J154" s="19" t="s">
        <v>381</v>
      </c>
      <c r="N154" s="19">
        <f t="shared" si="7"/>
        <v>0</v>
      </c>
    </row>
    <row r="155" spans="1:14" ht="20.25" customHeight="1">
      <c r="A155" s="54" t="s">
        <v>206</v>
      </c>
      <c r="B155" s="40" t="s">
        <v>6</v>
      </c>
      <c r="C155" s="38">
        <v>20</v>
      </c>
      <c r="D155" s="18"/>
      <c r="E155" s="18"/>
      <c r="F155" s="38"/>
      <c r="G155" s="38">
        <v>20</v>
      </c>
      <c r="H155" s="58">
        <v>230.36</v>
      </c>
      <c r="I155" s="3">
        <f t="shared" si="6"/>
        <v>4607.200000000001</v>
      </c>
      <c r="J155" s="19" t="s">
        <v>240</v>
      </c>
      <c r="N155" s="19">
        <f t="shared" si="7"/>
        <v>0</v>
      </c>
    </row>
    <row r="156" spans="1:14" ht="20.25" customHeight="1">
      <c r="A156" s="54" t="s">
        <v>89</v>
      </c>
      <c r="B156" s="40" t="s">
        <v>6</v>
      </c>
      <c r="C156" s="38">
        <v>20</v>
      </c>
      <c r="D156" s="4"/>
      <c r="E156" s="18"/>
      <c r="F156" s="38"/>
      <c r="G156" s="38">
        <v>20</v>
      </c>
      <c r="H156" s="58">
        <v>141.69</v>
      </c>
      <c r="I156" s="3">
        <f t="shared" si="6"/>
        <v>2833.8</v>
      </c>
      <c r="J156" s="19" t="s">
        <v>241</v>
      </c>
      <c r="N156" s="19">
        <f t="shared" si="7"/>
        <v>0</v>
      </c>
    </row>
    <row r="157" spans="1:14" s="29" customFormat="1" ht="20.25" customHeight="1">
      <c r="A157" s="46" t="s">
        <v>310</v>
      </c>
      <c r="B157" s="40" t="s">
        <v>6</v>
      </c>
      <c r="C157" s="40">
        <v>10</v>
      </c>
      <c r="D157" s="4"/>
      <c r="E157" s="38">
        <v>10</v>
      </c>
      <c r="F157" s="38"/>
      <c r="G157" s="18"/>
      <c r="H157" s="45">
        <v>13.77</v>
      </c>
      <c r="I157" s="3">
        <f t="shared" si="6"/>
        <v>137.7</v>
      </c>
      <c r="J157" s="19" t="s">
        <v>381</v>
      </c>
      <c r="K157" s="33"/>
      <c r="L157" s="6"/>
      <c r="N157" s="19">
        <f t="shared" si="7"/>
        <v>0</v>
      </c>
    </row>
    <row r="158" spans="1:14" ht="20.25" customHeight="1">
      <c r="A158" s="54" t="s">
        <v>90</v>
      </c>
      <c r="B158" s="40" t="s">
        <v>6</v>
      </c>
      <c r="C158" s="38">
        <v>36</v>
      </c>
      <c r="D158" s="38">
        <v>36</v>
      </c>
      <c r="E158" s="18"/>
      <c r="F158" s="18"/>
      <c r="G158" s="38"/>
      <c r="H158" s="58">
        <v>454.37</v>
      </c>
      <c r="I158" s="3">
        <f t="shared" si="6"/>
        <v>16357.32</v>
      </c>
      <c r="J158" s="19" t="s">
        <v>381</v>
      </c>
      <c r="N158" s="19">
        <f t="shared" si="7"/>
        <v>0</v>
      </c>
    </row>
    <row r="159" spans="1:14" ht="20.25" customHeight="1">
      <c r="A159" s="54" t="s">
        <v>216</v>
      </c>
      <c r="B159" s="40" t="s">
        <v>6</v>
      </c>
      <c r="C159" s="38">
        <v>76</v>
      </c>
      <c r="D159" s="38">
        <v>76</v>
      </c>
      <c r="E159" s="18"/>
      <c r="F159" s="38"/>
      <c r="G159" s="18"/>
      <c r="H159" s="58">
        <v>68.89</v>
      </c>
      <c r="I159" s="3">
        <f t="shared" si="6"/>
        <v>5235.64</v>
      </c>
      <c r="J159" s="19" t="s">
        <v>381</v>
      </c>
      <c r="N159" s="19">
        <f t="shared" si="7"/>
        <v>0</v>
      </c>
    </row>
    <row r="160" spans="1:14" ht="20.25" customHeight="1">
      <c r="A160" s="54" t="s">
        <v>91</v>
      </c>
      <c r="B160" s="40" t="s">
        <v>6</v>
      </c>
      <c r="C160" s="38">
        <v>900</v>
      </c>
      <c r="D160" s="40"/>
      <c r="E160" s="18"/>
      <c r="F160" s="38">
        <v>900</v>
      </c>
      <c r="G160" s="18"/>
      <c r="H160" s="58">
        <v>19.75</v>
      </c>
      <c r="I160" s="3">
        <f t="shared" si="6"/>
        <v>17775</v>
      </c>
      <c r="J160" s="19" t="s">
        <v>275</v>
      </c>
      <c r="N160" s="19">
        <f t="shared" si="7"/>
        <v>0</v>
      </c>
    </row>
    <row r="161" spans="1:14" ht="20.25" customHeight="1">
      <c r="A161" s="54" t="s">
        <v>92</v>
      </c>
      <c r="B161" s="40" t="s">
        <v>6</v>
      </c>
      <c r="C161" s="38">
        <v>270</v>
      </c>
      <c r="D161" s="57"/>
      <c r="E161" s="18"/>
      <c r="F161" s="38">
        <v>270</v>
      </c>
      <c r="G161" s="18"/>
      <c r="H161" s="58">
        <v>27.33</v>
      </c>
      <c r="I161" s="3">
        <f t="shared" si="6"/>
        <v>7379.099999999999</v>
      </c>
      <c r="J161" s="19" t="s">
        <v>274</v>
      </c>
      <c r="N161" s="19">
        <f t="shared" si="7"/>
        <v>0</v>
      </c>
    </row>
    <row r="162" spans="1:14" s="5" customFormat="1" ht="15.75" customHeight="1">
      <c r="A162" s="20" t="s">
        <v>33</v>
      </c>
      <c r="B162" s="23"/>
      <c r="C162" s="24"/>
      <c r="D162" s="26"/>
      <c r="E162" s="26"/>
      <c r="F162" s="24"/>
      <c r="G162" s="26"/>
      <c r="H162" s="25"/>
      <c r="I162" s="13">
        <f>SUM(I37:I161)</f>
        <v>1410019.1499999997</v>
      </c>
      <c r="J162" s="19"/>
      <c r="K162" s="34"/>
      <c r="N162" s="19">
        <f t="shared" si="7"/>
        <v>0</v>
      </c>
    </row>
    <row r="163" spans="1:14" ht="15.75" customHeight="1">
      <c r="A163" s="69" t="s">
        <v>129</v>
      </c>
      <c r="B163" s="70"/>
      <c r="C163" s="70"/>
      <c r="D163" s="70"/>
      <c r="E163" s="70"/>
      <c r="F163" s="70"/>
      <c r="G163" s="70"/>
      <c r="H163" s="70"/>
      <c r="I163" s="71"/>
      <c r="J163" s="19"/>
      <c r="N163" s="19">
        <f t="shared" si="7"/>
        <v>0</v>
      </c>
    </row>
    <row r="164" spans="1:14" ht="18.75" customHeight="1">
      <c r="A164" s="36" t="s">
        <v>130</v>
      </c>
      <c r="B164" s="47" t="s">
        <v>67</v>
      </c>
      <c r="C164" s="48">
        <v>100</v>
      </c>
      <c r="D164" s="48">
        <v>100</v>
      </c>
      <c r="E164" s="4"/>
      <c r="F164" s="18"/>
      <c r="G164" s="49"/>
      <c r="H164" s="50">
        <v>118.79</v>
      </c>
      <c r="I164" s="51">
        <f aca="true" t="shared" si="8" ref="I164:I170">C164*H164</f>
        <v>11879</v>
      </c>
      <c r="J164" s="19"/>
      <c r="N164" s="19">
        <f t="shared" si="7"/>
        <v>0</v>
      </c>
    </row>
    <row r="165" spans="1:14" ht="18.75" customHeight="1">
      <c r="A165" s="36" t="s">
        <v>168</v>
      </c>
      <c r="B165" s="47" t="s">
        <v>67</v>
      </c>
      <c r="C165" s="48">
        <v>120</v>
      </c>
      <c r="D165" s="48">
        <v>120</v>
      </c>
      <c r="E165" s="18"/>
      <c r="F165" s="18"/>
      <c r="G165" s="49"/>
      <c r="H165" s="50">
        <v>106.8</v>
      </c>
      <c r="I165" s="51">
        <f t="shared" si="8"/>
        <v>12816</v>
      </c>
      <c r="J165" s="19"/>
      <c r="N165" s="19">
        <f t="shared" si="7"/>
        <v>0</v>
      </c>
    </row>
    <row r="166" spans="1:14" ht="18.75" customHeight="1">
      <c r="A166" s="36" t="s">
        <v>169</v>
      </c>
      <c r="B166" s="47" t="s">
        <v>67</v>
      </c>
      <c r="C166" s="48">
        <v>120</v>
      </c>
      <c r="D166" s="48">
        <v>120</v>
      </c>
      <c r="E166" s="4"/>
      <c r="F166" s="18"/>
      <c r="G166" s="49"/>
      <c r="H166" s="50">
        <v>102.18</v>
      </c>
      <c r="I166" s="51">
        <f t="shared" si="8"/>
        <v>12261.6</v>
      </c>
      <c r="J166" s="19"/>
      <c r="N166" s="19">
        <f t="shared" si="7"/>
        <v>0</v>
      </c>
    </row>
    <row r="167" spans="1:14" ht="18.75" customHeight="1">
      <c r="A167" s="36" t="s">
        <v>131</v>
      </c>
      <c r="B167" s="47" t="s">
        <v>67</v>
      </c>
      <c r="C167" s="48">
        <v>43</v>
      </c>
      <c r="D167" s="48">
        <v>43</v>
      </c>
      <c r="E167" s="4"/>
      <c r="F167" s="18"/>
      <c r="G167" s="49"/>
      <c r="H167" s="50">
        <v>95.37</v>
      </c>
      <c r="I167" s="51">
        <f t="shared" si="8"/>
        <v>4100.91</v>
      </c>
      <c r="J167" s="19"/>
      <c r="N167" s="19">
        <f t="shared" si="7"/>
        <v>0</v>
      </c>
    </row>
    <row r="168" spans="1:14" ht="18.75" customHeight="1">
      <c r="A168" s="36" t="s">
        <v>132</v>
      </c>
      <c r="B168" s="47" t="s">
        <v>67</v>
      </c>
      <c r="C168" s="48">
        <v>15</v>
      </c>
      <c r="D168" s="48">
        <v>15</v>
      </c>
      <c r="E168" s="18"/>
      <c r="F168" s="18"/>
      <c r="G168" s="49"/>
      <c r="H168" s="50">
        <v>55.8</v>
      </c>
      <c r="I168" s="51">
        <f t="shared" si="8"/>
        <v>837</v>
      </c>
      <c r="J168" s="19"/>
      <c r="N168" s="19">
        <f t="shared" si="7"/>
        <v>0</v>
      </c>
    </row>
    <row r="169" spans="1:14" ht="18.75" customHeight="1">
      <c r="A169" s="36" t="s">
        <v>133</v>
      </c>
      <c r="B169" s="47" t="s">
        <v>67</v>
      </c>
      <c r="C169" s="48">
        <v>2</v>
      </c>
      <c r="D169" s="48">
        <v>2</v>
      </c>
      <c r="E169" s="4"/>
      <c r="F169" s="18"/>
      <c r="G169" s="49"/>
      <c r="H169" s="50">
        <v>590.31</v>
      </c>
      <c r="I169" s="51">
        <f t="shared" si="8"/>
        <v>1180.62</v>
      </c>
      <c r="J169" s="19"/>
      <c r="N169" s="19">
        <f t="shared" si="7"/>
        <v>0</v>
      </c>
    </row>
    <row r="170" spans="1:14" ht="18.75" customHeight="1">
      <c r="A170" s="36" t="s">
        <v>134</v>
      </c>
      <c r="B170" s="47" t="s">
        <v>67</v>
      </c>
      <c r="C170" s="48">
        <v>15</v>
      </c>
      <c r="D170" s="48">
        <v>15</v>
      </c>
      <c r="E170" s="18"/>
      <c r="F170" s="18"/>
      <c r="G170" s="49"/>
      <c r="H170" s="50">
        <v>69.88</v>
      </c>
      <c r="I170" s="51">
        <f t="shared" si="8"/>
        <v>1048.1999999999998</v>
      </c>
      <c r="J170" s="19"/>
      <c r="N170" s="19">
        <f t="shared" si="7"/>
        <v>0</v>
      </c>
    </row>
    <row r="171" spans="1:14" ht="18.75" customHeight="1">
      <c r="A171" s="36" t="s">
        <v>170</v>
      </c>
      <c r="B171" s="47" t="s">
        <v>67</v>
      </c>
      <c r="C171" s="48">
        <v>15</v>
      </c>
      <c r="D171" s="48">
        <v>15</v>
      </c>
      <c r="E171" s="4"/>
      <c r="F171" s="18"/>
      <c r="G171" s="49"/>
      <c r="H171" s="50">
        <v>127.31</v>
      </c>
      <c r="I171" s="51">
        <f aca="true" t="shared" si="9" ref="I171:I176">C171*H171</f>
        <v>1909.65</v>
      </c>
      <c r="J171" s="19"/>
      <c r="N171" s="19">
        <f t="shared" si="7"/>
        <v>0</v>
      </c>
    </row>
    <row r="172" spans="1:14" ht="18.75" customHeight="1">
      <c r="A172" s="36" t="s">
        <v>135</v>
      </c>
      <c r="B172" s="47" t="s">
        <v>67</v>
      </c>
      <c r="C172" s="48">
        <v>3</v>
      </c>
      <c r="D172" s="48">
        <v>3</v>
      </c>
      <c r="E172" s="18"/>
      <c r="F172" s="18"/>
      <c r="G172" s="49"/>
      <c r="H172" s="50">
        <v>270.9</v>
      </c>
      <c r="I172" s="51">
        <f t="shared" si="9"/>
        <v>812.6999999999999</v>
      </c>
      <c r="J172" s="19"/>
      <c r="N172" s="19">
        <f t="shared" si="7"/>
        <v>0</v>
      </c>
    </row>
    <row r="173" spans="1:14" ht="18.75" customHeight="1">
      <c r="A173" s="36" t="s">
        <v>136</v>
      </c>
      <c r="B173" s="47" t="s">
        <v>67</v>
      </c>
      <c r="C173" s="48">
        <v>54</v>
      </c>
      <c r="D173" s="48">
        <v>54</v>
      </c>
      <c r="E173" s="4"/>
      <c r="F173" s="18"/>
      <c r="G173" s="49"/>
      <c r="H173" s="50">
        <v>239.68</v>
      </c>
      <c r="I173" s="51">
        <f t="shared" si="9"/>
        <v>12942.720000000001</v>
      </c>
      <c r="J173" s="19"/>
      <c r="N173" s="19">
        <f t="shared" si="7"/>
        <v>0</v>
      </c>
    </row>
    <row r="174" spans="1:14" ht="18.75" customHeight="1">
      <c r="A174" s="36" t="s">
        <v>137</v>
      </c>
      <c r="B174" s="47" t="s">
        <v>67</v>
      </c>
      <c r="C174" s="48">
        <v>110</v>
      </c>
      <c r="D174" s="48">
        <v>110</v>
      </c>
      <c r="E174" s="18"/>
      <c r="F174" s="18"/>
      <c r="G174" s="49"/>
      <c r="H174" s="50">
        <v>95.37</v>
      </c>
      <c r="I174" s="51">
        <f t="shared" si="9"/>
        <v>10490.7</v>
      </c>
      <c r="J174" s="19"/>
      <c r="N174" s="19">
        <f t="shared" si="7"/>
        <v>0</v>
      </c>
    </row>
    <row r="175" spans="1:14" ht="18.75" customHeight="1">
      <c r="A175" s="36" t="s">
        <v>138</v>
      </c>
      <c r="B175" s="47" t="s">
        <v>67</v>
      </c>
      <c r="C175" s="48">
        <v>17</v>
      </c>
      <c r="D175" s="48">
        <v>17</v>
      </c>
      <c r="E175" s="4"/>
      <c r="F175" s="18"/>
      <c r="G175" s="49"/>
      <c r="H175" s="50">
        <v>109.95</v>
      </c>
      <c r="I175" s="51">
        <f t="shared" si="9"/>
        <v>1869.15</v>
      </c>
      <c r="J175" s="19"/>
      <c r="N175" s="19">
        <f t="shared" si="7"/>
        <v>0</v>
      </c>
    </row>
    <row r="176" spans="1:14" ht="18.75" customHeight="1">
      <c r="A176" s="36" t="s">
        <v>139</v>
      </c>
      <c r="B176" s="47" t="s">
        <v>67</v>
      </c>
      <c r="C176" s="48">
        <v>4</v>
      </c>
      <c r="D176" s="48">
        <v>4</v>
      </c>
      <c r="E176" s="18"/>
      <c r="F176" s="18"/>
      <c r="G176" s="49"/>
      <c r="H176" s="50">
        <v>125.35</v>
      </c>
      <c r="I176" s="51">
        <f t="shared" si="9"/>
        <v>501.4</v>
      </c>
      <c r="J176" s="19"/>
      <c r="N176" s="19">
        <f t="shared" si="7"/>
        <v>0</v>
      </c>
    </row>
    <row r="177" spans="1:14" s="5" customFormat="1" ht="15.75" customHeight="1">
      <c r="A177" s="20" t="s">
        <v>33</v>
      </c>
      <c r="B177" s="23"/>
      <c r="C177" s="24"/>
      <c r="D177" s="26"/>
      <c r="E177" s="26"/>
      <c r="F177" s="24"/>
      <c r="G177" s="26"/>
      <c r="H177" s="52"/>
      <c r="I177" s="13">
        <f>SUM(I163:I176)</f>
        <v>72649.64999999998</v>
      </c>
      <c r="J177" s="19"/>
      <c r="K177" s="34"/>
      <c r="N177" s="19">
        <f t="shared" si="7"/>
        <v>0</v>
      </c>
    </row>
    <row r="178" spans="1:14" s="5" customFormat="1" ht="15.75" customHeight="1">
      <c r="A178" s="69" t="s">
        <v>18</v>
      </c>
      <c r="B178" s="70"/>
      <c r="C178" s="70"/>
      <c r="D178" s="70"/>
      <c r="E178" s="70"/>
      <c r="F178" s="70"/>
      <c r="G178" s="70"/>
      <c r="H178" s="70"/>
      <c r="I178" s="71"/>
      <c r="J178" s="19"/>
      <c r="K178" s="34"/>
      <c r="N178" s="19">
        <f t="shared" si="7"/>
        <v>0</v>
      </c>
    </row>
    <row r="179" spans="1:14" ht="18.75" customHeight="1">
      <c r="A179" s="36" t="s">
        <v>53</v>
      </c>
      <c r="B179" s="40" t="s">
        <v>52</v>
      </c>
      <c r="C179" s="38">
        <v>10000</v>
      </c>
      <c r="D179" s="4"/>
      <c r="E179" s="18"/>
      <c r="F179" s="38">
        <v>10000</v>
      </c>
      <c r="G179" s="18"/>
      <c r="H179" s="55">
        <v>1.52</v>
      </c>
      <c r="I179" s="3">
        <f aca="true" t="shared" si="10" ref="I179:I217">C179*H179</f>
        <v>15200</v>
      </c>
      <c r="J179" s="19" t="s">
        <v>355</v>
      </c>
      <c r="N179" s="19">
        <f t="shared" si="7"/>
        <v>0</v>
      </c>
    </row>
    <row r="180" spans="1:14" ht="18.75" customHeight="1">
      <c r="A180" s="54" t="s">
        <v>103</v>
      </c>
      <c r="B180" s="40" t="s">
        <v>5</v>
      </c>
      <c r="C180" s="38">
        <v>100</v>
      </c>
      <c r="D180" s="18"/>
      <c r="E180" s="18"/>
      <c r="F180" s="38">
        <v>100</v>
      </c>
      <c r="G180" s="18"/>
      <c r="H180" s="55">
        <v>31</v>
      </c>
      <c r="I180" s="3">
        <f t="shared" si="10"/>
        <v>3100</v>
      </c>
      <c r="J180" s="19" t="s">
        <v>355</v>
      </c>
      <c r="N180" s="19">
        <f t="shared" si="7"/>
        <v>0</v>
      </c>
    </row>
    <row r="181" spans="1:14" ht="18.75" customHeight="1">
      <c r="A181" s="54" t="s">
        <v>104</v>
      </c>
      <c r="B181" s="40" t="s">
        <v>5</v>
      </c>
      <c r="C181" s="38">
        <v>600</v>
      </c>
      <c r="D181" s="4"/>
      <c r="E181" s="18"/>
      <c r="F181" s="38">
        <v>600</v>
      </c>
      <c r="G181" s="18"/>
      <c r="H181" s="55">
        <v>7.85</v>
      </c>
      <c r="I181" s="3">
        <f t="shared" si="10"/>
        <v>4710</v>
      </c>
      <c r="J181" s="19" t="s">
        <v>355</v>
      </c>
      <c r="N181" s="19">
        <f t="shared" si="7"/>
        <v>0</v>
      </c>
    </row>
    <row r="182" spans="1:14" ht="18.75" customHeight="1">
      <c r="A182" s="54" t="s">
        <v>105</v>
      </c>
      <c r="B182" s="40" t="s">
        <v>5</v>
      </c>
      <c r="C182" s="38">
        <v>1050</v>
      </c>
      <c r="D182" s="18"/>
      <c r="E182" s="18"/>
      <c r="F182" s="38">
        <v>1050</v>
      </c>
      <c r="G182" s="18"/>
      <c r="H182" s="55">
        <v>15.46</v>
      </c>
      <c r="I182" s="3">
        <f t="shared" si="10"/>
        <v>16233</v>
      </c>
      <c r="J182" s="19" t="s">
        <v>355</v>
      </c>
      <c r="N182" s="19">
        <f t="shared" si="7"/>
        <v>0</v>
      </c>
    </row>
    <row r="183" spans="1:14" ht="18.75" customHeight="1">
      <c r="A183" s="54" t="s">
        <v>323</v>
      </c>
      <c r="B183" s="40" t="s">
        <v>5</v>
      </c>
      <c r="C183" s="38">
        <v>600</v>
      </c>
      <c r="D183" s="18"/>
      <c r="E183" s="18"/>
      <c r="F183" s="38">
        <v>600</v>
      </c>
      <c r="G183" s="18"/>
      <c r="H183" s="55">
        <v>17.02</v>
      </c>
      <c r="I183" s="3">
        <f t="shared" si="10"/>
        <v>10212</v>
      </c>
      <c r="J183" s="19" t="s">
        <v>355</v>
      </c>
      <c r="N183" s="19">
        <f t="shared" si="7"/>
        <v>0</v>
      </c>
    </row>
    <row r="184" spans="1:14" ht="18.75" customHeight="1">
      <c r="A184" s="54" t="s">
        <v>106</v>
      </c>
      <c r="B184" s="40" t="s">
        <v>5</v>
      </c>
      <c r="C184" s="38">
        <v>380</v>
      </c>
      <c r="D184" s="18"/>
      <c r="E184" s="18"/>
      <c r="F184" s="38">
        <v>380</v>
      </c>
      <c r="G184" s="18"/>
      <c r="H184" s="55">
        <v>8.8</v>
      </c>
      <c r="I184" s="3">
        <f t="shared" si="10"/>
        <v>3344.0000000000005</v>
      </c>
      <c r="J184" s="19" t="s">
        <v>355</v>
      </c>
      <c r="N184" s="19">
        <f t="shared" si="7"/>
        <v>0</v>
      </c>
    </row>
    <row r="185" spans="1:14" ht="18.75" customHeight="1">
      <c r="A185" s="36" t="s">
        <v>49</v>
      </c>
      <c r="B185" s="40" t="s">
        <v>43</v>
      </c>
      <c r="C185" s="38">
        <v>650</v>
      </c>
      <c r="D185" s="18"/>
      <c r="E185" s="18"/>
      <c r="F185" s="38">
        <v>650</v>
      </c>
      <c r="G185" s="18"/>
      <c r="H185" s="55">
        <v>75</v>
      </c>
      <c r="I185" s="3">
        <f t="shared" si="10"/>
        <v>48750</v>
      </c>
      <c r="J185" s="19"/>
      <c r="N185" s="19">
        <f t="shared" si="7"/>
        <v>0</v>
      </c>
    </row>
    <row r="186" spans="1:14" ht="18.75" customHeight="1">
      <c r="A186" s="36" t="s">
        <v>380</v>
      </c>
      <c r="B186" s="40" t="s">
        <v>6</v>
      </c>
      <c r="C186" s="38">
        <v>102</v>
      </c>
      <c r="D186" s="18"/>
      <c r="E186" s="18"/>
      <c r="F186" s="38">
        <v>102</v>
      </c>
      <c r="G186" s="18"/>
      <c r="H186" s="55">
        <v>98</v>
      </c>
      <c r="I186" s="3">
        <f t="shared" si="10"/>
        <v>9996</v>
      </c>
      <c r="J186" s="19"/>
      <c r="N186" s="19">
        <f t="shared" si="7"/>
        <v>0</v>
      </c>
    </row>
    <row r="187" spans="1:14" ht="18.75" customHeight="1">
      <c r="A187" s="36" t="s">
        <v>324</v>
      </c>
      <c r="B187" s="40" t="s">
        <v>5</v>
      </c>
      <c r="C187" s="38">
        <v>250</v>
      </c>
      <c r="D187" s="18"/>
      <c r="E187" s="18"/>
      <c r="F187" s="38">
        <v>250</v>
      </c>
      <c r="G187" s="18"/>
      <c r="H187" s="55">
        <v>53.48</v>
      </c>
      <c r="I187" s="3">
        <f t="shared" si="10"/>
        <v>13370</v>
      </c>
      <c r="J187" s="19" t="s">
        <v>355</v>
      </c>
      <c r="N187" s="19">
        <f t="shared" si="7"/>
        <v>0</v>
      </c>
    </row>
    <row r="188" spans="1:14" ht="18.75" customHeight="1">
      <c r="A188" s="36" t="s">
        <v>325</v>
      </c>
      <c r="B188" s="40" t="s">
        <v>5</v>
      </c>
      <c r="C188" s="38">
        <v>400</v>
      </c>
      <c r="D188" s="18"/>
      <c r="E188" s="18"/>
      <c r="F188" s="38">
        <v>400</v>
      </c>
      <c r="G188" s="18"/>
      <c r="H188" s="55">
        <v>28.27</v>
      </c>
      <c r="I188" s="3">
        <f>C188*H188</f>
        <v>11308</v>
      </c>
      <c r="J188" s="19" t="s">
        <v>355</v>
      </c>
      <c r="N188" s="19">
        <f t="shared" si="7"/>
        <v>0</v>
      </c>
    </row>
    <row r="189" spans="1:14" ht="18.75" customHeight="1">
      <c r="A189" s="36" t="s">
        <v>326</v>
      </c>
      <c r="B189" s="40" t="s">
        <v>5</v>
      </c>
      <c r="C189" s="38">
        <v>200</v>
      </c>
      <c r="D189" s="18"/>
      <c r="E189" s="18"/>
      <c r="F189" s="38">
        <v>200</v>
      </c>
      <c r="G189" s="18"/>
      <c r="H189" s="55">
        <v>10.33</v>
      </c>
      <c r="I189" s="3">
        <f t="shared" si="10"/>
        <v>2066</v>
      </c>
      <c r="J189" s="19" t="s">
        <v>355</v>
      </c>
      <c r="N189" s="19">
        <f t="shared" si="7"/>
        <v>0</v>
      </c>
    </row>
    <row r="190" spans="1:14" ht="18.75" customHeight="1">
      <c r="A190" s="54" t="s">
        <v>379</v>
      </c>
      <c r="B190" s="40" t="s">
        <v>6</v>
      </c>
      <c r="C190" s="38">
        <v>300</v>
      </c>
      <c r="D190" s="18"/>
      <c r="E190" s="18"/>
      <c r="F190" s="38">
        <v>300</v>
      </c>
      <c r="G190" s="18"/>
      <c r="H190" s="55">
        <v>56</v>
      </c>
      <c r="I190" s="3">
        <f t="shared" si="10"/>
        <v>16800</v>
      </c>
      <c r="J190" s="19"/>
      <c r="N190" s="19">
        <f t="shared" si="7"/>
        <v>0</v>
      </c>
    </row>
    <row r="191" spans="1:14" ht="18.75" customHeight="1">
      <c r="A191" s="54" t="s">
        <v>56</v>
      </c>
      <c r="B191" s="40" t="s">
        <v>6</v>
      </c>
      <c r="C191" s="38">
        <v>30</v>
      </c>
      <c r="D191" s="18"/>
      <c r="E191" s="18"/>
      <c r="F191" s="38">
        <v>30</v>
      </c>
      <c r="G191" s="18"/>
      <c r="H191" s="55">
        <v>46</v>
      </c>
      <c r="I191" s="3">
        <f t="shared" si="10"/>
        <v>1380</v>
      </c>
      <c r="J191" s="19"/>
      <c r="N191" s="19">
        <f t="shared" si="7"/>
        <v>0</v>
      </c>
    </row>
    <row r="192" spans="1:14" ht="18.75" customHeight="1">
      <c r="A192" s="54" t="s">
        <v>361</v>
      </c>
      <c r="B192" s="40" t="s">
        <v>5</v>
      </c>
      <c r="C192" s="38">
        <v>145</v>
      </c>
      <c r="D192" s="18"/>
      <c r="E192" s="18"/>
      <c r="F192" s="38">
        <v>145</v>
      </c>
      <c r="G192" s="18"/>
      <c r="H192" s="55">
        <v>100</v>
      </c>
      <c r="I192" s="3">
        <f t="shared" si="10"/>
        <v>14500</v>
      </c>
      <c r="J192" s="19"/>
      <c r="N192" s="19">
        <f t="shared" si="7"/>
        <v>0</v>
      </c>
    </row>
    <row r="193" spans="1:14" ht="18.75" customHeight="1">
      <c r="A193" s="36" t="s">
        <v>341</v>
      </c>
      <c r="B193" s="40" t="s">
        <v>5</v>
      </c>
      <c r="C193" s="38">
        <v>240</v>
      </c>
      <c r="D193" s="18"/>
      <c r="E193" s="18"/>
      <c r="F193" s="38">
        <v>240</v>
      </c>
      <c r="G193" s="18"/>
      <c r="H193" s="55">
        <v>53</v>
      </c>
      <c r="I193" s="3">
        <f t="shared" si="10"/>
        <v>12720</v>
      </c>
      <c r="J193" s="19"/>
      <c r="N193" s="19">
        <f t="shared" si="7"/>
        <v>0</v>
      </c>
    </row>
    <row r="194" spans="1:14" ht="18.75" customHeight="1">
      <c r="A194" s="36" t="s">
        <v>342</v>
      </c>
      <c r="B194" s="40" t="s">
        <v>5</v>
      </c>
      <c r="C194" s="38">
        <v>500</v>
      </c>
      <c r="D194" s="18"/>
      <c r="E194" s="18"/>
      <c r="F194" s="38">
        <v>500</v>
      </c>
      <c r="G194" s="18"/>
      <c r="H194" s="55">
        <v>68</v>
      </c>
      <c r="I194" s="3">
        <f>C194*H194</f>
        <v>34000</v>
      </c>
      <c r="J194" s="19"/>
      <c r="N194" s="19">
        <f t="shared" si="7"/>
        <v>0</v>
      </c>
    </row>
    <row r="195" spans="1:14" ht="30.75" customHeight="1">
      <c r="A195" s="36" t="s">
        <v>125</v>
      </c>
      <c r="B195" s="40" t="s">
        <v>5</v>
      </c>
      <c r="C195" s="38">
        <v>120</v>
      </c>
      <c r="D195" s="18"/>
      <c r="E195" s="18"/>
      <c r="F195" s="38">
        <v>120</v>
      </c>
      <c r="G195" s="18"/>
      <c r="H195" s="55">
        <v>130</v>
      </c>
      <c r="I195" s="3">
        <f t="shared" si="10"/>
        <v>15600</v>
      </c>
      <c r="J195" s="19">
        <v>860</v>
      </c>
      <c r="K195" s="33">
        <v>62320</v>
      </c>
      <c r="N195" s="19">
        <f t="shared" si="7"/>
        <v>0</v>
      </c>
    </row>
    <row r="196" spans="1:14" ht="21.75" customHeight="1">
      <c r="A196" s="36" t="s">
        <v>120</v>
      </c>
      <c r="B196" s="40" t="s">
        <v>5</v>
      </c>
      <c r="C196" s="38">
        <v>12</v>
      </c>
      <c r="D196" s="4">
        <v>12</v>
      </c>
      <c r="E196" s="18"/>
      <c r="F196" s="38"/>
      <c r="G196" s="18"/>
      <c r="H196" s="55">
        <v>110</v>
      </c>
      <c r="I196" s="3">
        <f t="shared" si="10"/>
        <v>1320</v>
      </c>
      <c r="J196" s="19"/>
      <c r="N196" s="19">
        <f t="shared" si="7"/>
        <v>0</v>
      </c>
    </row>
    <row r="197" spans="1:14" ht="36" customHeight="1">
      <c r="A197" s="36" t="s">
        <v>54</v>
      </c>
      <c r="B197" s="40" t="s">
        <v>5</v>
      </c>
      <c r="C197" s="38">
        <v>2000</v>
      </c>
      <c r="D197" s="18"/>
      <c r="E197" s="18"/>
      <c r="F197" s="38">
        <v>2000</v>
      </c>
      <c r="G197" s="18"/>
      <c r="H197" s="55">
        <v>10</v>
      </c>
      <c r="I197" s="3">
        <f t="shared" si="10"/>
        <v>20000</v>
      </c>
      <c r="J197" s="19"/>
      <c r="N197" s="19">
        <f t="shared" si="7"/>
        <v>0</v>
      </c>
    </row>
    <row r="198" spans="1:14" ht="19.5" customHeight="1">
      <c r="A198" s="36" t="s">
        <v>356</v>
      </c>
      <c r="B198" s="40" t="s">
        <v>6</v>
      </c>
      <c r="C198" s="38">
        <v>5</v>
      </c>
      <c r="D198" s="38">
        <v>5</v>
      </c>
      <c r="E198" s="18"/>
      <c r="F198" s="38"/>
      <c r="G198" s="18"/>
      <c r="H198" s="55">
        <v>520</v>
      </c>
      <c r="I198" s="3">
        <f t="shared" si="10"/>
        <v>2600</v>
      </c>
      <c r="J198" s="19"/>
      <c r="N198" s="19">
        <f t="shared" si="7"/>
        <v>0</v>
      </c>
    </row>
    <row r="199" spans="1:14" ht="19.5" customHeight="1">
      <c r="A199" s="36" t="s">
        <v>357</v>
      </c>
      <c r="B199" s="40" t="s">
        <v>6</v>
      </c>
      <c r="C199" s="38">
        <v>5</v>
      </c>
      <c r="D199" s="38">
        <v>5</v>
      </c>
      <c r="E199" s="18"/>
      <c r="F199" s="38"/>
      <c r="G199" s="18"/>
      <c r="H199" s="55">
        <v>520</v>
      </c>
      <c r="I199" s="3">
        <f t="shared" si="10"/>
        <v>2600</v>
      </c>
      <c r="J199" s="19"/>
      <c r="N199" s="19">
        <f t="shared" si="7"/>
        <v>0</v>
      </c>
    </row>
    <row r="200" spans="1:14" ht="19.5" customHeight="1">
      <c r="A200" s="36" t="s">
        <v>358</v>
      </c>
      <c r="B200" s="40" t="s">
        <v>6</v>
      </c>
      <c r="C200" s="38">
        <v>5</v>
      </c>
      <c r="D200" s="38">
        <v>5</v>
      </c>
      <c r="E200" s="18"/>
      <c r="F200" s="38"/>
      <c r="G200" s="18"/>
      <c r="H200" s="55">
        <v>520</v>
      </c>
      <c r="I200" s="3">
        <f>C200*H200</f>
        <v>2600</v>
      </c>
      <c r="J200" s="19"/>
      <c r="N200" s="19">
        <f t="shared" si="7"/>
        <v>0</v>
      </c>
    </row>
    <row r="201" spans="1:14" ht="19.5" customHeight="1">
      <c r="A201" s="36" t="s">
        <v>359</v>
      </c>
      <c r="B201" s="40" t="s">
        <v>6</v>
      </c>
      <c r="C201" s="38">
        <v>5</v>
      </c>
      <c r="D201" s="38">
        <v>5</v>
      </c>
      <c r="E201" s="18"/>
      <c r="F201" s="38"/>
      <c r="G201" s="18"/>
      <c r="H201" s="55">
        <v>520</v>
      </c>
      <c r="I201" s="3">
        <f>C201*H201</f>
        <v>2600</v>
      </c>
      <c r="J201" s="19"/>
      <c r="N201" s="19">
        <f t="shared" si="7"/>
        <v>0</v>
      </c>
    </row>
    <row r="202" spans="1:14" ht="19.5" customHeight="1">
      <c r="A202" s="36" t="s">
        <v>360</v>
      </c>
      <c r="B202" s="40" t="s">
        <v>8</v>
      </c>
      <c r="C202" s="38">
        <v>10</v>
      </c>
      <c r="D202" s="38">
        <v>10</v>
      </c>
      <c r="E202" s="18"/>
      <c r="F202" s="38"/>
      <c r="G202" s="18"/>
      <c r="H202" s="55">
        <v>750</v>
      </c>
      <c r="I202" s="3">
        <f>C202*H202</f>
        <v>7500</v>
      </c>
      <c r="J202" s="19"/>
      <c r="N202" s="19">
        <f aca="true" t="shared" si="11" ref="N202:N265">C202-D202-E202-F202-G202</f>
        <v>0</v>
      </c>
    </row>
    <row r="203" spans="1:14" ht="19.5" customHeight="1">
      <c r="A203" s="54" t="s">
        <v>58</v>
      </c>
      <c r="B203" s="40" t="s">
        <v>5</v>
      </c>
      <c r="C203" s="38">
        <v>50</v>
      </c>
      <c r="D203" s="59"/>
      <c r="E203" s="18"/>
      <c r="F203" s="38">
        <v>50</v>
      </c>
      <c r="G203" s="18"/>
      <c r="H203" s="55">
        <v>5</v>
      </c>
      <c r="I203" s="3">
        <f t="shared" si="10"/>
        <v>250</v>
      </c>
      <c r="J203" s="19"/>
      <c r="N203" s="19">
        <f t="shared" si="11"/>
        <v>0</v>
      </c>
    </row>
    <row r="204" spans="1:14" ht="19.5" customHeight="1">
      <c r="A204" s="54" t="s">
        <v>368</v>
      </c>
      <c r="B204" s="40" t="s">
        <v>367</v>
      </c>
      <c r="C204" s="38">
        <v>120</v>
      </c>
      <c r="D204" s="55">
        <v>120</v>
      </c>
      <c r="E204" s="18"/>
      <c r="F204" s="38"/>
      <c r="G204" s="18"/>
      <c r="H204" s="55">
        <v>100</v>
      </c>
      <c r="I204" s="3">
        <f t="shared" si="10"/>
        <v>12000</v>
      </c>
      <c r="J204" s="19"/>
      <c r="N204" s="19">
        <f t="shared" si="11"/>
        <v>0</v>
      </c>
    </row>
    <row r="205" spans="1:14" ht="19.5" customHeight="1">
      <c r="A205" s="36" t="s">
        <v>354</v>
      </c>
      <c r="B205" s="40" t="s">
        <v>5</v>
      </c>
      <c r="C205" s="38">
        <v>6500</v>
      </c>
      <c r="D205" s="18"/>
      <c r="E205" s="18"/>
      <c r="F205" s="38">
        <v>6500</v>
      </c>
      <c r="G205" s="18"/>
      <c r="H205" s="55">
        <v>5.57</v>
      </c>
      <c r="I205" s="3">
        <f t="shared" si="10"/>
        <v>36205</v>
      </c>
      <c r="J205" s="19" t="s">
        <v>355</v>
      </c>
      <c r="N205" s="19">
        <f t="shared" si="11"/>
        <v>0</v>
      </c>
    </row>
    <row r="206" spans="1:14" ht="19.5" customHeight="1">
      <c r="A206" s="36" t="s">
        <v>51</v>
      </c>
      <c r="B206" s="40" t="s">
        <v>5</v>
      </c>
      <c r="C206" s="38">
        <v>12000</v>
      </c>
      <c r="D206" s="18"/>
      <c r="E206" s="18"/>
      <c r="F206" s="38">
        <v>12000</v>
      </c>
      <c r="G206" s="18"/>
      <c r="H206" s="55">
        <v>2.43</v>
      </c>
      <c r="I206" s="3">
        <f t="shared" si="10"/>
        <v>29160.000000000004</v>
      </c>
      <c r="J206" s="19"/>
      <c r="N206" s="19">
        <f t="shared" si="11"/>
        <v>0</v>
      </c>
    </row>
    <row r="207" spans="1:14" ht="45.75" customHeight="1">
      <c r="A207" s="36" t="s">
        <v>77</v>
      </c>
      <c r="B207" s="40" t="s">
        <v>6</v>
      </c>
      <c r="C207" s="38">
        <v>100</v>
      </c>
      <c r="D207" s="18"/>
      <c r="E207" s="18"/>
      <c r="F207" s="38">
        <v>100</v>
      </c>
      <c r="G207" s="18"/>
      <c r="H207" s="55">
        <v>298.84</v>
      </c>
      <c r="I207" s="3">
        <f t="shared" si="10"/>
        <v>29883.999999999996</v>
      </c>
      <c r="J207" s="19">
        <v>100</v>
      </c>
      <c r="K207" s="33">
        <v>29884</v>
      </c>
      <c r="N207" s="19">
        <f t="shared" si="11"/>
        <v>0</v>
      </c>
    </row>
    <row r="208" spans="1:14" ht="45.75" customHeight="1">
      <c r="A208" s="36" t="s">
        <v>343</v>
      </c>
      <c r="B208" s="40" t="s">
        <v>6</v>
      </c>
      <c r="C208" s="38">
        <v>60</v>
      </c>
      <c r="D208" s="18"/>
      <c r="E208" s="18"/>
      <c r="F208" s="38">
        <v>60</v>
      </c>
      <c r="G208" s="18"/>
      <c r="H208" s="55">
        <v>298.84</v>
      </c>
      <c r="I208" s="3">
        <f t="shared" si="10"/>
        <v>17930.399999999998</v>
      </c>
      <c r="J208" s="19">
        <v>60</v>
      </c>
      <c r="K208" s="33">
        <v>17930</v>
      </c>
      <c r="N208" s="19">
        <f t="shared" si="11"/>
        <v>0</v>
      </c>
    </row>
    <row r="209" spans="1:14" ht="45.75" customHeight="1">
      <c r="A209" s="36" t="s">
        <v>344</v>
      </c>
      <c r="B209" s="40" t="s">
        <v>6</v>
      </c>
      <c r="C209" s="38">
        <v>12</v>
      </c>
      <c r="D209" s="18"/>
      <c r="E209" s="18"/>
      <c r="F209" s="38">
        <v>12</v>
      </c>
      <c r="G209" s="18"/>
      <c r="H209" s="55">
        <v>298.84</v>
      </c>
      <c r="I209" s="3">
        <f>C209*H209</f>
        <v>3586.08</v>
      </c>
      <c r="J209" s="19">
        <v>12</v>
      </c>
      <c r="K209" s="33">
        <v>3586.08</v>
      </c>
      <c r="N209" s="19">
        <f t="shared" si="11"/>
        <v>0</v>
      </c>
    </row>
    <row r="210" spans="1:14" ht="45.75" customHeight="1">
      <c r="A210" s="36" t="s">
        <v>346</v>
      </c>
      <c r="B210" s="40" t="s">
        <v>6</v>
      </c>
      <c r="C210" s="38">
        <v>6</v>
      </c>
      <c r="D210" s="18"/>
      <c r="E210" s="18"/>
      <c r="F210" s="38">
        <v>6</v>
      </c>
      <c r="G210" s="18"/>
      <c r="H210" s="55">
        <v>753.02</v>
      </c>
      <c r="I210" s="3">
        <f t="shared" si="10"/>
        <v>4518.12</v>
      </c>
      <c r="J210" s="19">
        <v>6</v>
      </c>
      <c r="K210" s="33">
        <v>4518.12</v>
      </c>
      <c r="N210" s="19">
        <f t="shared" si="11"/>
        <v>0</v>
      </c>
    </row>
    <row r="211" spans="1:14" ht="45.75" customHeight="1">
      <c r="A211" s="36" t="s">
        <v>345</v>
      </c>
      <c r="B211" s="40" t="s">
        <v>6</v>
      </c>
      <c r="C211" s="38">
        <v>12</v>
      </c>
      <c r="D211" s="18"/>
      <c r="E211" s="18"/>
      <c r="F211" s="38">
        <v>12</v>
      </c>
      <c r="G211" s="18"/>
      <c r="H211" s="55">
        <v>298.84</v>
      </c>
      <c r="I211" s="3">
        <f>C211*H211</f>
        <v>3586.08</v>
      </c>
      <c r="J211" s="19">
        <v>60</v>
      </c>
      <c r="K211" s="33">
        <v>17930</v>
      </c>
      <c r="N211" s="19">
        <f t="shared" si="11"/>
        <v>0</v>
      </c>
    </row>
    <row r="212" spans="1:14" ht="18.75" customHeight="1">
      <c r="A212" s="54" t="s">
        <v>57</v>
      </c>
      <c r="B212" s="40" t="s">
        <v>5</v>
      </c>
      <c r="C212" s="38">
        <v>100</v>
      </c>
      <c r="D212" s="18"/>
      <c r="E212" s="18"/>
      <c r="F212" s="38">
        <v>100</v>
      </c>
      <c r="G212" s="18"/>
      <c r="H212" s="55">
        <v>69.97</v>
      </c>
      <c r="I212" s="3">
        <f t="shared" si="10"/>
        <v>6997</v>
      </c>
      <c r="J212" s="19" t="s">
        <v>355</v>
      </c>
      <c r="N212" s="19">
        <f t="shared" si="11"/>
        <v>0</v>
      </c>
    </row>
    <row r="213" spans="1:14" ht="18.75" customHeight="1">
      <c r="A213" s="36" t="s">
        <v>369</v>
      </c>
      <c r="B213" s="40" t="s">
        <v>6</v>
      </c>
      <c r="C213" s="38">
        <v>12</v>
      </c>
      <c r="D213" s="18"/>
      <c r="E213" s="18"/>
      <c r="F213" s="38">
        <v>12</v>
      </c>
      <c r="G213" s="18"/>
      <c r="H213" s="55">
        <v>540</v>
      </c>
      <c r="I213" s="3">
        <f t="shared" si="10"/>
        <v>6480</v>
      </c>
      <c r="J213" s="19"/>
      <c r="N213" s="19">
        <f t="shared" si="11"/>
        <v>0</v>
      </c>
    </row>
    <row r="214" spans="1:14" ht="33.75" customHeight="1">
      <c r="A214" s="36" t="s">
        <v>370</v>
      </c>
      <c r="B214" s="40" t="s">
        <v>6</v>
      </c>
      <c r="C214" s="38">
        <v>6</v>
      </c>
      <c r="D214" s="18"/>
      <c r="E214" s="18"/>
      <c r="F214" s="38">
        <v>6</v>
      </c>
      <c r="G214" s="18"/>
      <c r="H214" s="55">
        <v>863</v>
      </c>
      <c r="I214" s="3">
        <f>C214*H214</f>
        <v>5178</v>
      </c>
      <c r="J214" s="19"/>
      <c r="N214" s="19">
        <f t="shared" si="11"/>
        <v>0</v>
      </c>
    </row>
    <row r="215" spans="1:14" ht="33.75" customHeight="1">
      <c r="A215" s="36" t="s">
        <v>68</v>
      </c>
      <c r="B215" s="40" t="s">
        <v>6</v>
      </c>
      <c r="C215" s="38">
        <v>6</v>
      </c>
      <c r="D215" s="18"/>
      <c r="E215" s="18"/>
      <c r="F215" s="38">
        <v>6</v>
      </c>
      <c r="G215" s="18"/>
      <c r="H215" s="55">
        <v>896</v>
      </c>
      <c r="I215" s="3">
        <f>C215*H215</f>
        <v>5376</v>
      </c>
      <c r="J215" s="19"/>
      <c r="N215" s="19">
        <f t="shared" si="11"/>
        <v>0</v>
      </c>
    </row>
    <row r="216" spans="1:14" ht="33.75" customHeight="1">
      <c r="A216" s="36" t="s">
        <v>371</v>
      </c>
      <c r="B216" s="40" t="s">
        <v>6</v>
      </c>
      <c r="C216" s="38">
        <v>6</v>
      </c>
      <c r="D216" s="18"/>
      <c r="E216" s="18"/>
      <c r="F216" s="38">
        <v>6</v>
      </c>
      <c r="G216" s="18"/>
      <c r="H216" s="55">
        <v>960</v>
      </c>
      <c r="I216" s="3">
        <f t="shared" si="10"/>
        <v>5760</v>
      </c>
      <c r="J216" s="19"/>
      <c r="N216" s="19">
        <f t="shared" si="11"/>
        <v>0</v>
      </c>
    </row>
    <row r="217" spans="1:14" ht="33.75" customHeight="1">
      <c r="A217" s="54" t="s">
        <v>329</v>
      </c>
      <c r="B217" s="40" t="s">
        <v>52</v>
      </c>
      <c r="C217" s="38">
        <v>10000</v>
      </c>
      <c r="D217" s="18"/>
      <c r="E217" s="18"/>
      <c r="F217" s="38">
        <v>10000</v>
      </c>
      <c r="G217" s="18"/>
      <c r="H217" s="55">
        <v>7.82</v>
      </c>
      <c r="I217" s="3">
        <f t="shared" si="10"/>
        <v>78200</v>
      </c>
      <c r="J217" s="19"/>
      <c r="N217" s="19">
        <f t="shared" si="11"/>
        <v>0</v>
      </c>
    </row>
    <row r="218" spans="1:14" ht="33.75" customHeight="1">
      <c r="A218" s="54" t="s">
        <v>328</v>
      </c>
      <c r="B218" s="40" t="s">
        <v>52</v>
      </c>
      <c r="C218" s="38">
        <v>20000</v>
      </c>
      <c r="D218" s="18"/>
      <c r="E218" s="18"/>
      <c r="F218" s="38">
        <v>20000</v>
      </c>
      <c r="G218" s="18"/>
      <c r="H218" s="55">
        <v>7.27</v>
      </c>
      <c r="I218" s="3">
        <f aca="true" t="shared" si="12" ref="I218:I254">C218*H218</f>
        <v>145400</v>
      </c>
      <c r="J218" s="19"/>
      <c r="N218" s="19">
        <f t="shared" si="11"/>
        <v>0</v>
      </c>
    </row>
    <row r="219" spans="1:14" ht="33.75" customHeight="1">
      <c r="A219" s="54" t="s">
        <v>330</v>
      </c>
      <c r="B219" s="40" t="s">
        <v>52</v>
      </c>
      <c r="C219" s="38">
        <v>1000</v>
      </c>
      <c r="D219" s="18"/>
      <c r="E219" s="18"/>
      <c r="F219" s="38">
        <v>1000</v>
      </c>
      <c r="G219" s="18"/>
      <c r="H219" s="55">
        <v>13.8</v>
      </c>
      <c r="I219" s="3">
        <f>C219*H219</f>
        <v>13800</v>
      </c>
      <c r="J219" s="19">
        <v>31000</v>
      </c>
      <c r="K219" s="33">
        <v>237400</v>
      </c>
      <c r="N219" s="19">
        <f t="shared" si="11"/>
        <v>0</v>
      </c>
    </row>
    <row r="220" spans="1:14" ht="27" customHeight="1">
      <c r="A220" s="36" t="s">
        <v>372</v>
      </c>
      <c r="B220" s="40" t="s">
        <v>5</v>
      </c>
      <c r="C220" s="38">
        <v>6000</v>
      </c>
      <c r="D220" s="4"/>
      <c r="E220" s="18"/>
      <c r="F220" s="38">
        <v>6000</v>
      </c>
      <c r="G220" s="18"/>
      <c r="H220" s="55">
        <v>10</v>
      </c>
      <c r="I220" s="3">
        <f>C220*H220</f>
        <v>60000</v>
      </c>
      <c r="J220" s="19"/>
      <c r="N220" s="19">
        <f t="shared" si="11"/>
        <v>0</v>
      </c>
    </row>
    <row r="221" spans="1:14" ht="27" customHeight="1">
      <c r="A221" s="36" t="s">
        <v>48</v>
      </c>
      <c r="B221" s="40" t="s">
        <v>5</v>
      </c>
      <c r="C221" s="38">
        <v>200</v>
      </c>
      <c r="D221" s="4"/>
      <c r="E221" s="18"/>
      <c r="F221" s="38">
        <v>200</v>
      </c>
      <c r="G221" s="18"/>
      <c r="H221" s="55">
        <v>2.52</v>
      </c>
      <c r="I221" s="3">
        <f t="shared" si="12"/>
        <v>504</v>
      </c>
      <c r="J221" s="19"/>
      <c r="N221" s="19">
        <f t="shared" si="11"/>
        <v>0</v>
      </c>
    </row>
    <row r="222" spans="1:14" ht="24" customHeight="1">
      <c r="A222" s="36" t="s">
        <v>331</v>
      </c>
      <c r="B222" s="40" t="s">
        <v>5</v>
      </c>
      <c r="C222" s="38">
        <v>300</v>
      </c>
      <c r="D222" s="18"/>
      <c r="E222" s="18"/>
      <c r="F222" s="38">
        <v>300</v>
      </c>
      <c r="G222" s="18"/>
      <c r="H222" s="55">
        <v>4.18</v>
      </c>
      <c r="I222" s="3">
        <f>C222*H222</f>
        <v>1254</v>
      </c>
      <c r="J222" s="19"/>
      <c r="N222" s="19">
        <f t="shared" si="11"/>
        <v>0</v>
      </c>
    </row>
    <row r="223" spans="1:14" ht="24" customHeight="1">
      <c r="A223" s="36" t="s">
        <v>126</v>
      </c>
      <c r="B223" s="40" t="s">
        <v>5</v>
      </c>
      <c r="C223" s="38">
        <v>300</v>
      </c>
      <c r="D223" s="18"/>
      <c r="E223" s="18"/>
      <c r="F223" s="38">
        <v>300</v>
      </c>
      <c r="G223" s="18"/>
      <c r="H223" s="55">
        <v>3.81</v>
      </c>
      <c r="I223" s="3">
        <f t="shared" si="12"/>
        <v>1143</v>
      </c>
      <c r="J223" s="19"/>
      <c r="N223" s="19">
        <f t="shared" si="11"/>
        <v>0</v>
      </c>
    </row>
    <row r="224" spans="1:14" ht="24" customHeight="1">
      <c r="A224" s="36" t="s">
        <v>116</v>
      </c>
      <c r="B224" s="40" t="s">
        <v>5</v>
      </c>
      <c r="C224" s="38">
        <v>300</v>
      </c>
      <c r="D224" s="18"/>
      <c r="E224" s="18"/>
      <c r="F224" s="38">
        <v>300</v>
      </c>
      <c r="G224" s="18"/>
      <c r="H224" s="55">
        <v>24.8</v>
      </c>
      <c r="I224" s="3">
        <f>C224*H224</f>
        <v>7440</v>
      </c>
      <c r="J224" s="19"/>
      <c r="N224" s="19">
        <f t="shared" si="11"/>
        <v>0</v>
      </c>
    </row>
    <row r="225" spans="1:14" ht="24" customHeight="1">
      <c r="A225" s="36" t="s">
        <v>332</v>
      </c>
      <c r="B225" s="40" t="s">
        <v>5</v>
      </c>
      <c r="C225" s="38">
        <v>300</v>
      </c>
      <c r="D225" s="18"/>
      <c r="E225" s="18"/>
      <c r="F225" s="38">
        <v>300</v>
      </c>
      <c r="G225" s="18"/>
      <c r="H225" s="55">
        <v>9.72</v>
      </c>
      <c r="I225" s="3">
        <f>C225*H225</f>
        <v>2916</v>
      </c>
      <c r="J225" s="19"/>
      <c r="K225" s="33">
        <v>12753</v>
      </c>
      <c r="N225" s="19">
        <f t="shared" si="11"/>
        <v>0</v>
      </c>
    </row>
    <row r="226" spans="1:14" ht="24" customHeight="1">
      <c r="A226" s="36" t="s">
        <v>347</v>
      </c>
      <c r="B226" s="40" t="s">
        <v>5</v>
      </c>
      <c r="C226" s="38">
        <v>12</v>
      </c>
      <c r="D226" s="18"/>
      <c r="E226" s="18"/>
      <c r="F226" s="38">
        <v>12</v>
      </c>
      <c r="G226" s="18"/>
      <c r="H226" s="55">
        <v>156.87</v>
      </c>
      <c r="I226" s="3">
        <f t="shared" si="12"/>
        <v>1882.44</v>
      </c>
      <c r="J226" s="19">
        <v>1212</v>
      </c>
      <c r="K226" s="33">
        <v>14635.44</v>
      </c>
      <c r="N226" s="19">
        <f t="shared" si="11"/>
        <v>0</v>
      </c>
    </row>
    <row r="227" spans="1:14" ht="36" customHeight="1">
      <c r="A227" s="36" t="s">
        <v>333</v>
      </c>
      <c r="B227" s="40" t="s">
        <v>5</v>
      </c>
      <c r="C227" s="38">
        <v>300</v>
      </c>
      <c r="D227" s="18"/>
      <c r="E227" s="18"/>
      <c r="F227" s="38">
        <v>300</v>
      </c>
      <c r="G227" s="18"/>
      <c r="H227" s="55">
        <v>31.64</v>
      </c>
      <c r="I227" s="3">
        <f t="shared" si="12"/>
        <v>9492</v>
      </c>
      <c r="J227" s="19"/>
      <c r="N227" s="19">
        <f t="shared" si="11"/>
        <v>0</v>
      </c>
    </row>
    <row r="228" spans="1:14" ht="36" customHeight="1">
      <c r="A228" s="36" t="s">
        <v>334</v>
      </c>
      <c r="B228" s="40" t="s">
        <v>5</v>
      </c>
      <c r="C228" s="38">
        <v>300</v>
      </c>
      <c r="D228" s="18"/>
      <c r="E228" s="18"/>
      <c r="F228" s="38">
        <v>300</v>
      </c>
      <c r="G228" s="18"/>
      <c r="H228" s="55">
        <v>20.1</v>
      </c>
      <c r="I228" s="3">
        <f>C228*H228</f>
        <v>6030</v>
      </c>
      <c r="J228" s="19"/>
      <c r="N228" s="19">
        <f t="shared" si="11"/>
        <v>0</v>
      </c>
    </row>
    <row r="229" spans="1:14" ht="36" customHeight="1">
      <c r="A229" s="36" t="s">
        <v>335</v>
      </c>
      <c r="B229" s="40" t="s">
        <v>5</v>
      </c>
      <c r="C229" s="38">
        <v>300</v>
      </c>
      <c r="D229" s="18"/>
      <c r="E229" s="18"/>
      <c r="F229" s="38">
        <v>300</v>
      </c>
      <c r="G229" s="18"/>
      <c r="H229" s="55">
        <v>30.55</v>
      </c>
      <c r="I229" s="3">
        <f>C229*H229</f>
        <v>9165</v>
      </c>
      <c r="J229" s="19"/>
      <c r="N229" s="19">
        <f t="shared" si="11"/>
        <v>0</v>
      </c>
    </row>
    <row r="230" spans="1:14" ht="29.25" customHeight="1">
      <c r="A230" s="36" t="s">
        <v>336</v>
      </c>
      <c r="B230" s="40" t="s">
        <v>5</v>
      </c>
      <c r="C230" s="38">
        <v>300</v>
      </c>
      <c r="D230" s="18"/>
      <c r="E230" s="18"/>
      <c r="F230" s="38">
        <v>300</v>
      </c>
      <c r="G230" s="18"/>
      <c r="H230" s="55">
        <v>5.94</v>
      </c>
      <c r="I230" s="3">
        <f>C230*H230</f>
        <v>1782.0000000000002</v>
      </c>
      <c r="J230" s="19"/>
      <c r="N230" s="19">
        <f t="shared" si="11"/>
        <v>0</v>
      </c>
    </row>
    <row r="231" spans="1:14" ht="34.5" customHeight="1">
      <c r="A231" s="36" t="s">
        <v>337</v>
      </c>
      <c r="B231" s="40" t="s">
        <v>43</v>
      </c>
      <c r="C231" s="38">
        <v>6</v>
      </c>
      <c r="D231" s="18"/>
      <c r="E231" s="18"/>
      <c r="F231" s="38">
        <v>6</v>
      </c>
      <c r="G231" s="18"/>
      <c r="H231" s="55">
        <v>243.21</v>
      </c>
      <c r="I231" s="3">
        <f t="shared" si="12"/>
        <v>1459.26</v>
      </c>
      <c r="J231" s="19"/>
      <c r="N231" s="19">
        <f t="shared" si="11"/>
        <v>0</v>
      </c>
    </row>
    <row r="232" spans="1:14" ht="34.5" customHeight="1">
      <c r="A232" s="36" t="s">
        <v>338</v>
      </c>
      <c r="B232" s="40" t="s">
        <v>43</v>
      </c>
      <c r="C232" s="38">
        <v>6</v>
      </c>
      <c r="D232" s="18"/>
      <c r="E232" s="18"/>
      <c r="F232" s="38">
        <v>6</v>
      </c>
      <c r="G232" s="18"/>
      <c r="H232" s="55">
        <v>506.11</v>
      </c>
      <c r="I232" s="3">
        <f>C232*H232</f>
        <v>3036.66</v>
      </c>
      <c r="J232" s="19"/>
      <c r="N232" s="19">
        <f t="shared" si="11"/>
        <v>0</v>
      </c>
    </row>
    <row r="233" spans="1:14" ht="34.5" customHeight="1">
      <c r="A233" s="36" t="s">
        <v>339</v>
      </c>
      <c r="B233" s="40" t="s">
        <v>43</v>
      </c>
      <c r="C233" s="38">
        <v>6</v>
      </c>
      <c r="D233" s="18"/>
      <c r="E233" s="18"/>
      <c r="F233" s="38">
        <v>6</v>
      </c>
      <c r="G233" s="18"/>
      <c r="H233" s="55">
        <v>150.88</v>
      </c>
      <c r="I233" s="3">
        <f>C233*H233</f>
        <v>905.28</v>
      </c>
      <c r="J233" s="19"/>
      <c r="N233" s="19">
        <f t="shared" si="11"/>
        <v>0</v>
      </c>
    </row>
    <row r="234" spans="1:14" ht="34.5" customHeight="1">
      <c r="A234" s="36" t="s">
        <v>340</v>
      </c>
      <c r="B234" s="40" t="s">
        <v>43</v>
      </c>
      <c r="C234" s="38">
        <v>6</v>
      </c>
      <c r="D234" s="18"/>
      <c r="E234" s="18"/>
      <c r="F234" s="38">
        <v>6</v>
      </c>
      <c r="G234" s="18"/>
      <c r="H234" s="55">
        <v>150.88</v>
      </c>
      <c r="I234" s="3">
        <f>C234*H234</f>
        <v>905.28</v>
      </c>
      <c r="J234" s="19">
        <v>1248</v>
      </c>
      <c r="K234" s="33">
        <v>39081.96</v>
      </c>
      <c r="N234" s="19">
        <f t="shared" si="11"/>
        <v>0</v>
      </c>
    </row>
    <row r="235" spans="1:14" ht="24" customHeight="1">
      <c r="A235" s="54" t="s">
        <v>327</v>
      </c>
      <c r="B235" s="40" t="s">
        <v>5</v>
      </c>
      <c r="C235" s="38">
        <v>600</v>
      </c>
      <c r="D235" s="18"/>
      <c r="E235" s="18"/>
      <c r="F235" s="38">
        <v>600</v>
      </c>
      <c r="G235" s="18"/>
      <c r="H235" s="55">
        <v>16</v>
      </c>
      <c r="I235" s="3">
        <f t="shared" si="12"/>
        <v>9600</v>
      </c>
      <c r="J235" s="19"/>
      <c r="N235" s="19">
        <f t="shared" si="11"/>
        <v>0</v>
      </c>
    </row>
    <row r="236" spans="1:14" ht="24" customHeight="1">
      <c r="A236" s="36" t="s">
        <v>373</v>
      </c>
      <c r="B236" s="40" t="s">
        <v>6</v>
      </c>
      <c r="C236" s="38">
        <v>20000</v>
      </c>
      <c r="D236" s="18"/>
      <c r="E236" s="18"/>
      <c r="F236" s="38">
        <v>20000</v>
      </c>
      <c r="G236" s="18"/>
      <c r="H236" s="55">
        <v>2</v>
      </c>
      <c r="I236" s="3">
        <f t="shared" si="12"/>
        <v>40000</v>
      </c>
      <c r="J236" s="19"/>
      <c r="N236" s="19">
        <f t="shared" si="11"/>
        <v>0</v>
      </c>
    </row>
    <row r="237" spans="1:14" ht="24" customHeight="1">
      <c r="A237" s="36" t="s">
        <v>376</v>
      </c>
      <c r="B237" s="40" t="s">
        <v>5</v>
      </c>
      <c r="C237" s="38">
        <v>1000</v>
      </c>
      <c r="D237" s="18"/>
      <c r="E237" s="18"/>
      <c r="F237" s="38">
        <v>1000</v>
      </c>
      <c r="G237" s="18"/>
      <c r="H237" s="55">
        <v>6</v>
      </c>
      <c r="I237" s="3">
        <f t="shared" si="12"/>
        <v>6000</v>
      </c>
      <c r="J237" s="19"/>
      <c r="N237" s="19">
        <f t="shared" si="11"/>
        <v>0</v>
      </c>
    </row>
    <row r="238" spans="1:14" ht="24" customHeight="1">
      <c r="A238" s="36" t="s">
        <v>377</v>
      </c>
      <c r="B238" s="40" t="s">
        <v>5</v>
      </c>
      <c r="C238" s="38">
        <v>50</v>
      </c>
      <c r="D238" s="18"/>
      <c r="E238" s="18"/>
      <c r="F238" s="38">
        <v>50</v>
      </c>
      <c r="G238" s="18"/>
      <c r="H238" s="55">
        <v>100</v>
      </c>
      <c r="I238" s="3">
        <f t="shared" si="12"/>
        <v>5000</v>
      </c>
      <c r="J238" s="19"/>
      <c r="N238" s="19">
        <f t="shared" si="11"/>
        <v>0</v>
      </c>
    </row>
    <row r="239" spans="1:14" ht="45" customHeight="1">
      <c r="A239" s="54" t="s">
        <v>99</v>
      </c>
      <c r="B239" s="40" t="s">
        <v>6</v>
      </c>
      <c r="C239" s="38">
        <v>1</v>
      </c>
      <c r="D239" s="59"/>
      <c r="E239" s="18"/>
      <c r="F239" s="38">
        <v>1</v>
      </c>
      <c r="G239" s="18"/>
      <c r="H239" s="55">
        <v>180</v>
      </c>
      <c r="I239" s="3">
        <f t="shared" si="12"/>
        <v>180</v>
      </c>
      <c r="J239" s="19"/>
      <c r="N239" s="19">
        <f t="shared" si="11"/>
        <v>0</v>
      </c>
    </row>
    <row r="240" spans="1:14" ht="24" customHeight="1">
      <c r="A240" s="54" t="s">
        <v>378</v>
      </c>
      <c r="B240" s="40" t="s">
        <v>6</v>
      </c>
      <c r="C240" s="38">
        <v>1000</v>
      </c>
      <c r="D240" s="59"/>
      <c r="E240" s="18"/>
      <c r="F240" s="38">
        <v>1000</v>
      </c>
      <c r="G240" s="18"/>
      <c r="H240" s="55">
        <v>150</v>
      </c>
      <c r="I240" s="3">
        <f t="shared" si="12"/>
        <v>150000</v>
      </c>
      <c r="J240" s="19"/>
      <c r="N240" s="19">
        <f t="shared" si="11"/>
        <v>0</v>
      </c>
    </row>
    <row r="241" spans="1:14" ht="24" customHeight="1">
      <c r="A241" s="53" t="s">
        <v>119</v>
      </c>
      <c r="B241" s="40" t="s">
        <v>5</v>
      </c>
      <c r="C241" s="38">
        <v>30</v>
      </c>
      <c r="D241" s="38">
        <v>30</v>
      </c>
      <c r="E241" s="18"/>
      <c r="F241" s="40"/>
      <c r="G241" s="18"/>
      <c r="H241" s="55">
        <v>18</v>
      </c>
      <c r="I241" s="3">
        <f t="shared" si="12"/>
        <v>540</v>
      </c>
      <c r="J241" s="19"/>
      <c r="N241" s="19">
        <f t="shared" si="11"/>
        <v>0</v>
      </c>
    </row>
    <row r="242" spans="1:14" ht="32.25" customHeight="1">
      <c r="A242" s="53" t="s">
        <v>363</v>
      </c>
      <c r="B242" s="40" t="s">
        <v>362</v>
      </c>
      <c r="C242" s="38">
        <v>12</v>
      </c>
      <c r="D242" s="38">
        <v>12</v>
      </c>
      <c r="E242" s="18"/>
      <c r="F242" s="40"/>
      <c r="G242" s="18"/>
      <c r="H242" s="55">
        <v>1200</v>
      </c>
      <c r="I242" s="3">
        <f t="shared" si="12"/>
        <v>14400</v>
      </c>
      <c r="J242" s="19"/>
      <c r="N242" s="19">
        <f t="shared" si="11"/>
        <v>0</v>
      </c>
    </row>
    <row r="243" spans="1:14" ht="32.25" customHeight="1">
      <c r="A243" s="53" t="s">
        <v>364</v>
      </c>
      <c r="B243" s="40" t="s">
        <v>362</v>
      </c>
      <c r="C243" s="38">
        <v>20</v>
      </c>
      <c r="D243" s="38">
        <v>20</v>
      </c>
      <c r="E243" s="18"/>
      <c r="F243" s="40"/>
      <c r="G243" s="18"/>
      <c r="H243" s="55">
        <v>1200</v>
      </c>
      <c r="I243" s="3">
        <f>C243*H243</f>
        <v>24000</v>
      </c>
      <c r="J243" s="19"/>
      <c r="N243" s="19">
        <f t="shared" si="11"/>
        <v>0</v>
      </c>
    </row>
    <row r="244" spans="1:14" ht="32.25" customHeight="1">
      <c r="A244" s="53" t="s">
        <v>365</v>
      </c>
      <c r="B244" s="40" t="s">
        <v>362</v>
      </c>
      <c r="C244" s="38">
        <v>20</v>
      </c>
      <c r="D244" s="38">
        <v>20</v>
      </c>
      <c r="E244" s="18"/>
      <c r="F244" s="40"/>
      <c r="G244" s="18"/>
      <c r="H244" s="55">
        <v>1200</v>
      </c>
      <c r="I244" s="3">
        <f>C244*H244</f>
        <v>24000</v>
      </c>
      <c r="J244" s="19"/>
      <c r="N244" s="19">
        <f t="shared" si="11"/>
        <v>0</v>
      </c>
    </row>
    <row r="245" spans="1:14" ht="32.25" customHeight="1">
      <c r="A245" s="53" t="s">
        <v>366</v>
      </c>
      <c r="B245" s="40" t="s">
        <v>362</v>
      </c>
      <c r="C245" s="38">
        <v>20</v>
      </c>
      <c r="D245" s="38">
        <v>20</v>
      </c>
      <c r="E245" s="18"/>
      <c r="F245" s="40"/>
      <c r="G245" s="18"/>
      <c r="H245" s="55">
        <v>1200</v>
      </c>
      <c r="I245" s="3">
        <f>C245*H245</f>
        <v>24000</v>
      </c>
      <c r="J245" s="19"/>
      <c r="N245" s="19">
        <f t="shared" si="11"/>
        <v>0</v>
      </c>
    </row>
    <row r="246" spans="1:14" ht="24" customHeight="1">
      <c r="A246" s="36" t="s">
        <v>127</v>
      </c>
      <c r="B246" s="40" t="s">
        <v>6</v>
      </c>
      <c r="C246" s="38">
        <v>25</v>
      </c>
      <c r="D246" s="18"/>
      <c r="E246" s="18"/>
      <c r="F246" s="38">
        <v>25</v>
      </c>
      <c r="G246" s="18"/>
      <c r="H246" s="55">
        <v>8100</v>
      </c>
      <c r="I246" s="3">
        <f t="shared" si="12"/>
        <v>202500</v>
      </c>
      <c r="J246" s="19"/>
      <c r="N246" s="19">
        <f t="shared" si="11"/>
        <v>0</v>
      </c>
    </row>
    <row r="247" spans="1:14" ht="24" customHeight="1">
      <c r="A247" s="36" t="s">
        <v>353</v>
      </c>
      <c r="B247" s="40" t="s">
        <v>5</v>
      </c>
      <c r="C247" s="38">
        <v>110</v>
      </c>
      <c r="D247" s="18"/>
      <c r="E247" s="18"/>
      <c r="F247" s="38">
        <v>110</v>
      </c>
      <c r="G247" s="18"/>
      <c r="H247" s="55">
        <v>15.82</v>
      </c>
      <c r="I247" s="3">
        <f>C247*H247</f>
        <v>1740.2</v>
      </c>
      <c r="J247" s="19" t="s">
        <v>355</v>
      </c>
      <c r="N247" s="19">
        <f t="shared" si="11"/>
        <v>0</v>
      </c>
    </row>
    <row r="248" spans="1:14" ht="24" customHeight="1">
      <c r="A248" s="36" t="s">
        <v>55</v>
      </c>
      <c r="B248" s="40" t="s">
        <v>5</v>
      </c>
      <c r="C248" s="38">
        <v>1000</v>
      </c>
      <c r="D248" s="18"/>
      <c r="E248" s="18"/>
      <c r="F248" s="38">
        <v>1000</v>
      </c>
      <c r="G248" s="18"/>
      <c r="H248" s="55">
        <v>3.1</v>
      </c>
      <c r="I248" s="3">
        <f t="shared" si="12"/>
        <v>3100</v>
      </c>
      <c r="J248" s="19"/>
      <c r="N248" s="19">
        <f t="shared" si="11"/>
        <v>0</v>
      </c>
    </row>
    <row r="249" spans="1:14" ht="24" customHeight="1">
      <c r="A249" s="36" t="s">
        <v>375</v>
      </c>
      <c r="B249" s="40" t="s">
        <v>6</v>
      </c>
      <c r="C249" s="38">
        <v>1</v>
      </c>
      <c r="D249" s="18"/>
      <c r="E249" s="18"/>
      <c r="F249" s="38">
        <v>1</v>
      </c>
      <c r="G249" s="18"/>
      <c r="H249" s="55">
        <v>75</v>
      </c>
      <c r="I249" s="3">
        <f>C249*H249</f>
        <v>75</v>
      </c>
      <c r="J249" s="19"/>
      <c r="N249" s="19">
        <f t="shared" si="11"/>
        <v>0</v>
      </c>
    </row>
    <row r="250" spans="1:14" ht="33.75" customHeight="1">
      <c r="A250" s="36" t="s">
        <v>128</v>
      </c>
      <c r="B250" s="40" t="s">
        <v>5</v>
      </c>
      <c r="C250" s="38">
        <v>1000</v>
      </c>
      <c r="D250" s="18"/>
      <c r="E250" s="18"/>
      <c r="F250" s="38">
        <v>1000</v>
      </c>
      <c r="G250" s="18"/>
      <c r="H250" s="55">
        <v>2.5</v>
      </c>
      <c r="I250" s="3">
        <f>C250*H250</f>
        <v>2500</v>
      </c>
      <c r="J250" s="19"/>
      <c r="N250" s="19">
        <f t="shared" si="11"/>
        <v>0</v>
      </c>
    </row>
    <row r="251" spans="1:14" ht="19.5" customHeight="1">
      <c r="A251" s="36" t="s">
        <v>374</v>
      </c>
      <c r="B251" s="40" t="s">
        <v>5</v>
      </c>
      <c r="C251" s="38">
        <v>500</v>
      </c>
      <c r="D251" s="18"/>
      <c r="E251" s="18"/>
      <c r="F251" s="38">
        <v>500</v>
      </c>
      <c r="G251" s="18"/>
      <c r="H251" s="55">
        <v>160</v>
      </c>
      <c r="I251" s="3">
        <f t="shared" si="12"/>
        <v>80000</v>
      </c>
      <c r="J251" s="19"/>
      <c r="N251" s="19">
        <f t="shared" si="11"/>
        <v>0</v>
      </c>
    </row>
    <row r="252" spans="1:14" ht="36" customHeight="1">
      <c r="A252" s="36" t="s">
        <v>348</v>
      </c>
      <c r="B252" s="40" t="s">
        <v>5</v>
      </c>
      <c r="C252" s="38">
        <v>300</v>
      </c>
      <c r="D252" s="18"/>
      <c r="E252" s="18"/>
      <c r="F252" s="38">
        <v>300</v>
      </c>
      <c r="G252" s="18"/>
      <c r="H252" s="55">
        <v>52.5</v>
      </c>
      <c r="I252" s="3">
        <f>C252*H252</f>
        <v>15750</v>
      </c>
      <c r="J252" s="19" t="s">
        <v>355</v>
      </c>
      <c r="N252" s="19">
        <f t="shared" si="11"/>
        <v>0</v>
      </c>
    </row>
    <row r="253" spans="1:14" ht="25.5" customHeight="1">
      <c r="A253" s="36" t="s">
        <v>349</v>
      </c>
      <c r="B253" s="40" t="s">
        <v>5</v>
      </c>
      <c r="C253" s="38">
        <v>2000</v>
      </c>
      <c r="D253" s="18"/>
      <c r="E253" s="18"/>
      <c r="F253" s="38">
        <v>2000</v>
      </c>
      <c r="G253" s="18"/>
      <c r="H253" s="55">
        <v>5.01</v>
      </c>
      <c r="I253" s="3">
        <f t="shared" si="12"/>
        <v>10020</v>
      </c>
      <c r="J253" s="19"/>
      <c r="N253" s="19">
        <f t="shared" si="11"/>
        <v>0</v>
      </c>
    </row>
    <row r="254" spans="1:14" ht="22.5" customHeight="1">
      <c r="A254" s="36" t="s">
        <v>350</v>
      </c>
      <c r="B254" s="40" t="s">
        <v>5</v>
      </c>
      <c r="C254" s="38">
        <v>60000</v>
      </c>
      <c r="D254" s="18"/>
      <c r="E254" s="18"/>
      <c r="F254" s="38">
        <v>60000</v>
      </c>
      <c r="G254" s="18"/>
      <c r="H254" s="55">
        <v>2.92</v>
      </c>
      <c r="I254" s="3">
        <f t="shared" si="12"/>
        <v>175200</v>
      </c>
      <c r="J254" s="19"/>
      <c r="N254" s="19">
        <f t="shared" si="11"/>
        <v>0</v>
      </c>
    </row>
    <row r="255" spans="1:14" ht="22.5" customHeight="1">
      <c r="A255" s="36" t="s">
        <v>351</v>
      </c>
      <c r="B255" s="40" t="s">
        <v>5</v>
      </c>
      <c r="C255" s="38">
        <v>600</v>
      </c>
      <c r="D255" s="18"/>
      <c r="E255" s="18"/>
      <c r="F255" s="38">
        <v>600</v>
      </c>
      <c r="G255" s="18"/>
      <c r="H255" s="55">
        <v>7.04</v>
      </c>
      <c r="I255" s="3">
        <f>C255*H255</f>
        <v>4224</v>
      </c>
      <c r="J255" s="19"/>
      <c r="N255" s="19">
        <f t="shared" si="11"/>
        <v>0</v>
      </c>
    </row>
    <row r="256" spans="1:14" ht="22.5" customHeight="1">
      <c r="A256" s="36" t="s">
        <v>352</v>
      </c>
      <c r="B256" s="40" t="s">
        <v>5</v>
      </c>
      <c r="C256" s="38">
        <v>3000</v>
      </c>
      <c r="D256" s="18"/>
      <c r="E256" s="18"/>
      <c r="F256" s="38">
        <v>3000</v>
      </c>
      <c r="G256" s="18"/>
      <c r="H256" s="55">
        <v>3.05</v>
      </c>
      <c r="I256" s="3">
        <f>C256*H256</f>
        <v>9150</v>
      </c>
      <c r="J256" s="19"/>
      <c r="N256" s="19">
        <f t="shared" si="11"/>
        <v>0</v>
      </c>
    </row>
    <row r="257" spans="1:14" ht="25.5" customHeight="1">
      <c r="A257" s="36" t="s">
        <v>50</v>
      </c>
      <c r="B257" s="40" t="s">
        <v>5</v>
      </c>
      <c r="C257" s="38">
        <v>30000</v>
      </c>
      <c r="D257" s="18"/>
      <c r="E257" s="18"/>
      <c r="F257" s="38">
        <v>30000</v>
      </c>
      <c r="G257" s="18"/>
      <c r="H257" s="55">
        <v>3.3</v>
      </c>
      <c r="I257" s="3">
        <f>C257*H257</f>
        <v>99000</v>
      </c>
      <c r="J257" s="19">
        <v>95900</v>
      </c>
      <c r="K257" s="33">
        <v>314505</v>
      </c>
      <c r="N257" s="19">
        <f t="shared" si="11"/>
        <v>0</v>
      </c>
    </row>
    <row r="258" spans="1:14" ht="22.5" customHeight="1">
      <c r="A258" s="53" t="s">
        <v>121</v>
      </c>
      <c r="B258" s="40" t="s">
        <v>122</v>
      </c>
      <c r="C258" s="38">
        <v>100</v>
      </c>
      <c r="D258" s="4">
        <v>100</v>
      </c>
      <c r="E258" s="18"/>
      <c r="F258" s="40"/>
      <c r="G258" s="18"/>
      <c r="H258" s="55">
        <v>13</v>
      </c>
      <c r="I258" s="3">
        <f>C258*H258</f>
        <v>1300</v>
      </c>
      <c r="J258" s="19"/>
      <c r="N258" s="19">
        <f t="shared" si="11"/>
        <v>0</v>
      </c>
    </row>
    <row r="259" spans="1:14" s="5" customFormat="1" ht="15.75" customHeight="1">
      <c r="A259" s="20" t="s">
        <v>33</v>
      </c>
      <c r="B259" s="10"/>
      <c r="C259" s="10"/>
      <c r="D259" s="21"/>
      <c r="E259" s="21"/>
      <c r="F259" s="13"/>
      <c r="G259" s="21"/>
      <c r="H259" s="22"/>
      <c r="I259" s="13">
        <f>SUM(I179:I258)</f>
        <v>1687013.8</v>
      </c>
      <c r="J259" s="19"/>
      <c r="K259" s="34"/>
      <c r="N259" s="19">
        <f t="shared" si="11"/>
        <v>0</v>
      </c>
    </row>
    <row r="260" spans="1:14" ht="15.75" customHeight="1">
      <c r="A260" s="72" t="s">
        <v>10</v>
      </c>
      <c r="B260" s="73"/>
      <c r="C260" s="73"/>
      <c r="D260" s="73"/>
      <c r="E260" s="73"/>
      <c r="F260" s="73"/>
      <c r="G260" s="73"/>
      <c r="H260" s="73"/>
      <c r="I260" s="74"/>
      <c r="J260" s="19"/>
      <c r="N260" s="19">
        <f t="shared" si="11"/>
        <v>0</v>
      </c>
    </row>
    <row r="261" spans="1:14" ht="18.75" customHeight="1">
      <c r="A261" s="36" t="s">
        <v>64</v>
      </c>
      <c r="B261" s="40" t="s">
        <v>6</v>
      </c>
      <c r="C261" s="38">
        <v>5</v>
      </c>
      <c r="D261" s="4"/>
      <c r="E261" s="18"/>
      <c r="F261" s="38">
        <v>5</v>
      </c>
      <c r="G261" s="18"/>
      <c r="H261" s="55">
        <v>182.49</v>
      </c>
      <c r="I261" s="3">
        <f aca="true" t="shared" si="13" ref="I261:I270">C261*H261</f>
        <v>912.45</v>
      </c>
      <c r="J261" s="19" t="s">
        <v>381</v>
      </c>
      <c r="N261" s="19">
        <f t="shared" si="11"/>
        <v>0</v>
      </c>
    </row>
    <row r="262" spans="1:14" ht="18.75" customHeight="1">
      <c r="A262" s="36" t="s">
        <v>61</v>
      </c>
      <c r="B262" s="40" t="s">
        <v>7</v>
      </c>
      <c r="C262" s="38">
        <v>1</v>
      </c>
      <c r="D262" s="4"/>
      <c r="E262" s="18"/>
      <c r="F262" s="38">
        <v>1</v>
      </c>
      <c r="G262" s="18"/>
      <c r="H262" s="55">
        <v>112.3</v>
      </c>
      <c r="I262" s="3">
        <f t="shared" si="13"/>
        <v>112.3</v>
      </c>
      <c r="J262" s="19" t="s">
        <v>381</v>
      </c>
      <c r="N262" s="19">
        <f t="shared" si="11"/>
        <v>0</v>
      </c>
    </row>
    <row r="263" spans="1:14" ht="46.5" customHeight="1">
      <c r="A263" s="36" t="s">
        <v>60</v>
      </c>
      <c r="B263" s="40" t="s">
        <v>8</v>
      </c>
      <c r="C263" s="38">
        <v>1</v>
      </c>
      <c r="D263" s="4"/>
      <c r="E263" s="18"/>
      <c r="F263" s="38">
        <v>1</v>
      </c>
      <c r="G263" s="18"/>
      <c r="H263" s="55">
        <v>856.3</v>
      </c>
      <c r="I263" s="3">
        <f t="shared" si="13"/>
        <v>856.3</v>
      </c>
      <c r="J263" s="19" t="s">
        <v>381</v>
      </c>
      <c r="N263" s="19">
        <f t="shared" si="11"/>
        <v>0</v>
      </c>
    </row>
    <row r="264" spans="1:14" ht="19.5" customHeight="1">
      <c r="A264" s="36" t="s">
        <v>107</v>
      </c>
      <c r="B264" s="40" t="s">
        <v>8</v>
      </c>
      <c r="C264" s="38">
        <v>3</v>
      </c>
      <c r="D264" s="4"/>
      <c r="E264" s="18"/>
      <c r="F264" s="38">
        <v>3</v>
      </c>
      <c r="G264" s="18"/>
      <c r="H264" s="55">
        <v>1580.27</v>
      </c>
      <c r="I264" s="3">
        <f t="shared" si="13"/>
        <v>4740.8099999999995</v>
      </c>
      <c r="J264" s="19" t="s">
        <v>381</v>
      </c>
      <c r="N264" s="19">
        <f t="shared" si="11"/>
        <v>0</v>
      </c>
    </row>
    <row r="265" spans="1:14" ht="33.75" customHeight="1">
      <c r="A265" s="36" t="s">
        <v>59</v>
      </c>
      <c r="B265" s="40" t="s">
        <v>8</v>
      </c>
      <c r="C265" s="38">
        <v>5</v>
      </c>
      <c r="D265" s="4"/>
      <c r="E265" s="18"/>
      <c r="F265" s="38">
        <v>5</v>
      </c>
      <c r="G265" s="18"/>
      <c r="H265" s="55">
        <v>387.71</v>
      </c>
      <c r="I265" s="3">
        <f t="shared" si="13"/>
        <v>1938.55</v>
      </c>
      <c r="J265" s="19" t="s">
        <v>381</v>
      </c>
      <c r="N265" s="19">
        <f t="shared" si="11"/>
        <v>0</v>
      </c>
    </row>
    <row r="266" spans="1:14" ht="48" customHeight="1">
      <c r="A266" s="36" t="s">
        <v>63</v>
      </c>
      <c r="B266" s="40" t="s">
        <v>8</v>
      </c>
      <c r="C266" s="38">
        <v>1</v>
      </c>
      <c r="D266" s="4"/>
      <c r="E266" s="18"/>
      <c r="F266" s="38">
        <v>1</v>
      </c>
      <c r="G266" s="18"/>
      <c r="H266" s="55">
        <v>1556.14</v>
      </c>
      <c r="I266" s="3">
        <f t="shared" si="13"/>
        <v>1556.14</v>
      </c>
      <c r="J266" s="19" t="s">
        <v>381</v>
      </c>
      <c r="N266" s="19">
        <f aca="true" t="shared" si="14" ref="N266:N273">C266-D266-E266-F266-G266</f>
        <v>0</v>
      </c>
    </row>
    <row r="267" spans="1:14" ht="21" customHeight="1">
      <c r="A267" s="36" t="s">
        <v>66</v>
      </c>
      <c r="B267" s="40" t="s">
        <v>65</v>
      </c>
      <c r="C267" s="38">
        <v>1</v>
      </c>
      <c r="D267" s="38"/>
      <c r="E267" s="18"/>
      <c r="F267" s="38">
        <v>1</v>
      </c>
      <c r="G267" s="18"/>
      <c r="H267" s="55">
        <v>1325.33</v>
      </c>
      <c r="I267" s="3">
        <f t="shared" si="13"/>
        <v>1325.33</v>
      </c>
      <c r="J267" s="19" t="s">
        <v>381</v>
      </c>
      <c r="N267" s="19">
        <f t="shared" si="14"/>
        <v>0</v>
      </c>
    </row>
    <row r="268" spans="1:14" ht="42" customHeight="1">
      <c r="A268" s="36" t="s">
        <v>109</v>
      </c>
      <c r="B268" s="40" t="s">
        <v>6</v>
      </c>
      <c r="C268" s="38">
        <v>150</v>
      </c>
      <c r="D268" s="4"/>
      <c r="E268" s="18"/>
      <c r="F268" s="38">
        <v>150</v>
      </c>
      <c r="G268" s="18"/>
      <c r="H268" s="55">
        <v>1223.28</v>
      </c>
      <c r="I268" s="3">
        <f t="shared" si="13"/>
        <v>183492</v>
      </c>
      <c r="J268" s="19" t="s">
        <v>381</v>
      </c>
      <c r="N268" s="19">
        <f t="shared" si="14"/>
        <v>0</v>
      </c>
    </row>
    <row r="269" spans="1:14" ht="30.75" customHeight="1">
      <c r="A269" s="36" t="s">
        <v>108</v>
      </c>
      <c r="B269" s="40" t="s">
        <v>6</v>
      </c>
      <c r="C269" s="38">
        <v>150</v>
      </c>
      <c r="D269" s="4"/>
      <c r="E269" s="18"/>
      <c r="F269" s="38">
        <v>150</v>
      </c>
      <c r="G269" s="18"/>
      <c r="H269" s="55">
        <v>336.23</v>
      </c>
      <c r="I269" s="3">
        <f t="shared" si="13"/>
        <v>50434.5</v>
      </c>
      <c r="J269" s="19" t="s">
        <v>381</v>
      </c>
      <c r="N269" s="19">
        <f t="shared" si="14"/>
        <v>0</v>
      </c>
    </row>
    <row r="270" spans="1:14" ht="29.25" customHeight="1">
      <c r="A270" s="36" t="s">
        <v>62</v>
      </c>
      <c r="B270" s="40" t="s">
        <v>7</v>
      </c>
      <c r="C270" s="38">
        <v>1</v>
      </c>
      <c r="D270" s="38"/>
      <c r="E270" s="18"/>
      <c r="F270" s="38">
        <v>1</v>
      </c>
      <c r="G270" s="18"/>
      <c r="H270" s="55">
        <v>476.48</v>
      </c>
      <c r="I270" s="3">
        <f t="shared" si="13"/>
        <v>476.48</v>
      </c>
      <c r="J270" s="19" t="s">
        <v>381</v>
      </c>
      <c r="N270" s="19">
        <f t="shared" si="14"/>
        <v>0</v>
      </c>
    </row>
    <row r="271" spans="1:14" s="5" customFormat="1" ht="15.75" customHeight="1">
      <c r="A271" s="20" t="s">
        <v>33</v>
      </c>
      <c r="B271" s="10"/>
      <c r="C271" s="10"/>
      <c r="D271" s="21"/>
      <c r="E271" s="21"/>
      <c r="F271" s="21"/>
      <c r="G271" s="21"/>
      <c r="H271" s="22"/>
      <c r="I271" s="13">
        <f>SUM(I261:I270)</f>
        <v>245844.86000000002</v>
      </c>
      <c r="J271" s="19"/>
      <c r="K271" s="34"/>
      <c r="N271" s="19">
        <f t="shared" si="14"/>
        <v>0</v>
      </c>
    </row>
    <row r="272" spans="1:14" s="5" customFormat="1" ht="15.75" customHeight="1">
      <c r="A272" s="20" t="s">
        <v>34</v>
      </c>
      <c r="B272" s="10"/>
      <c r="C272" s="10"/>
      <c r="D272" s="21"/>
      <c r="E272" s="21"/>
      <c r="F272" s="21"/>
      <c r="G272" s="21"/>
      <c r="H272" s="22"/>
      <c r="I272" s="13">
        <f>I271+I259+I177+I162+I35</f>
        <v>4095173.2600000002</v>
      </c>
      <c r="J272" s="19"/>
      <c r="K272" s="34"/>
      <c r="N272" s="19">
        <f t="shared" si="14"/>
        <v>0</v>
      </c>
    </row>
    <row r="273" spans="9:14" ht="12.75">
      <c r="I273" s="11"/>
      <c r="N273" s="19">
        <f t="shared" si="14"/>
        <v>0</v>
      </c>
    </row>
    <row r="274" spans="1:11" s="16" customFormat="1" ht="13.5">
      <c r="A274" s="16" t="s">
        <v>11</v>
      </c>
      <c r="B274" s="28"/>
      <c r="C274" s="17"/>
      <c r="D274" s="17"/>
      <c r="E274" s="17"/>
      <c r="F274" s="17"/>
      <c r="G274" s="17"/>
      <c r="H274" s="28"/>
      <c r="I274" s="17"/>
      <c r="K274" s="35"/>
    </row>
    <row r="275" spans="1:11" s="16" customFormat="1" ht="13.5">
      <c r="A275" s="16" t="s">
        <v>22</v>
      </c>
      <c r="B275" s="28"/>
      <c r="C275" s="17"/>
      <c r="D275" s="17"/>
      <c r="E275" s="17"/>
      <c r="F275" s="17"/>
      <c r="G275" s="17"/>
      <c r="H275" s="28"/>
      <c r="I275" s="17"/>
      <c r="K275" s="35"/>
    </row>
    <row r="276" spans="1:11" s="16" customFormat="1" ht="13.5">
      <c r="A276" s="16" t="s">
        <v>23</v>
      </c>
      <c r="B276" s="28"/>
      <c r="C276" s="17"/>
      <c r="D276" s="17"/>
      <c r="E276" s="17"/>
      <c r="F276" s="17"/>
      <c r="G276" s="17"/>
      <c r="H276" s="28"/>
      <c r="I276" s="17"/>
      <c r="K276" s="35"/>
    </row>
    <row r="277" spans="1:11" s="16" customFormat="1" ht="13.5">
      <c r="A277" s="16" t="s">
        <v>24</v>
      </c>
      <c r="B277" s="28"/>
      <c r="C277" s="17"/>
      <c r="D277" s="17"/>
      <c r="E277" s="17"/>
      <c r="F277" s="17"/>
      <c r="G277" s="17"/>
      <c r="H277" s="28"/>
      <c r="I277" s="17"/>
      <c r="K277" s="35"/>
    </row>
  </sheetData>
  <sheetProtection/>
  <mergeCells count="6">
    <mergeCell ref="A5:I5"/>
    <mergeCell ref="A8:I8"/>
    <mergeCell ref="A36:I36"/>
    <mergeCell ref="A260:I260"/>
    <mergeCell ref="A178:I178"/>
    <mergeCell ref="A163:I163"/>
  </mergeCells>
  <printOptions/>
  <pageMargins left="0.1968503937007874" right="0.1968503937007874" top="0.2362204724409449" bottom="0.2362204724409449" header="0.1968503937007874" footer="0.2362204724409449"/>
  <pageSetup fitToHeight="13" horizontalDpi="600" verticalDpi="600" orientation="landscape" paperSize="9" scale="80" r:id="rId1"/>
  <rowBreaks count="5" manualBreakCount="5">
    <brk id="35" max="255" man="1"/>
    <brk id="64" max="255" man="1"/>
    <brk id="95" max="255" man="1"/>
    <brk id="122" max="255" man="1"/>
    <brk id="162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0"/>
  <sheetViews>
    <sheetView tabSelected="1" zoomScalePageLayoutView="0" workbookViewId="0" topLeftCell="A222">
      <selection activeCell="A234" sqref="A234"/>
    </sheetView>
  </sheetViews>
  <sheetFormatPr defaultColWidth="9.140625" defaultRowHeight="12.75"/>
  <cols>
    <col min="1" max="1" width="94.28125" style="6" customWidth="1"/>
    <col min="2" max="2" width="9.140625" style="6" customWidth="1"/>
    <col min="3" max="3" width="12.00390625" style="33" customWidth="1"/>
    <col min="4" max="5" width="9.140625" style="6" customWidth="1"/>
    <col min="6" max="6" width="12.57421875" style="6" customWidth="1"/>
    <col min="7" max="232" width="9.140625" style="6" customWidth="1"/>
    <col min="233" max="16384" width="9.140625" style="6" customWidth="1"/>
  </cols>
  <sheetData>
    <row r="1" ht="12.75">
      <c r="A1" s="64" t="s">
        <v>383</v>
      </c>
    </row>
    <row r="2" ht="27" customHeight="1">
      <c r="A2" s="63" t="s">
        <v>413</v>
      </c>
    </row>
    <row r="3" ht="18" customHeight="1">
      <c r="A3" s="7"/>
    </row>
    <row r="4" ht="12.75">
      <c r="A4" s="2" t="s">
        <v>0</v>
      </c>
    </row>
    <row r="5" ht="16.5" customHeight="1">
      <c r="A5" s="60" t="s">
        <v>16</v>
      </c>
    </row>
    <row r="6" spans="1:6" ht="39" customHeight="1">
      <c r="A6" s="54" t="s">
        <v>414</v>
      </c>
      <c r="B6" s="19"/>
      <c r="F6" s="19"/>
    </row>
    <row r="7" spans="1:6" ht="30" customHeight="1">
      <c r="A7" s="54" t="s">
        <v>415</v>
      </c>
      <c r="B7" s="19"/>
      <c r="D7" s="64"/>
      <c r="F7" s="19"/>
    </row>
    <row r="8" spans="1:6" ht="30" customHeight="1">
      <c r="A8" s="54" t="s">
        <v>416</v>
      </c>
      <c r="B8" s="19"/>
      <c r="F8" s="19"/>
    </row>
    <row r="9" spans="1:6" ht="34.5" customHeight="1">
      <c r="A9" s="54" t="s">
        <v>417</v>
      </c>
      <c r="B9" s="19"/>
      <c r="F9" s="19"/>
    </row>
    <row r="10" spans="1:6" ht="31.5" customHeight="1">
      <c r="A10" s="54" t="s">
        <v>419</v>
      </c>
      <c r="B10" s="19"/>
      <c r="F10" s="19"/>
    </row>
    <row r="11" spans="1:6" ht="31.5" customHeight="1">
      <c r="A11" s="54" t="s">
        <v>418</v>
      </c>
      <c r="B11" s="19"/>
      <c r="F11" s="19"/>
    </row>
    <row r="12" spans="1:6" ht="22.5" customHeight="1">
      <c r="A12" s="54" t="s">
        <v>124</v>
      </c>
      <c r="B12" s="19"/>
      <c r="F12" s="19"/>
    </row>
    <row r="13" spans="1:6" ht="31.5" customHeight="1">
      <c r="A13" s="54" t="s">
        <v>295</v>
      </c>
      <c r="B13" s="19"/>
      <c r="F13" s="19"/>
    </row>
    <row r="14" spans="1:6" ht="27.75" customHeight="1">
      <c r="A14" s="54" t="s">
        <v>292</v>
      </c>
      <c r="B14" s="19"/>
      <c r="F14" s="19"/>
    </row>
    <row r="15" spans="1:6" ht="27.75" customHeight="1">
      <c r="A15" s="54" t="s">
        <v>291</v>
      </c>
      <c r="B15" s="19"/>
      <c r="F15" s="19"/>
    </row>
    <row r="16" spans="1:6" ht="27.75" customHeight="1">
      <c r="A16" s="54" t="s">
        <v>294</v>
      </c>
      <c r="B16" s="19"/>
      <c r="F16" s="19"/>
    </row>
    <row r="17" spans="1:6" ht="27.75" customHeight="1">
      <c r="A17" s="54" t="s">
        <v>293</v>
      </c>
      <c r="B17" s="19"/>
      <c r="F17" s="19"/>
    </row>
    <row r="18" spans="1:6" ht="25.5" customHeight="1">
      <c r="A18" s="54" t="s">
        <v>72</v>
      </c>
      <c r="B18" s="19"/>
      <c r="F18" s="19"/>
    </row>
    <row r="19" spans="1:6" ht="27.75" customHeight="1">
      <c r="A19" s="54" t="s">
        <v>118</v>
      </c>
      <c r="B19" s="19"/>
      <c r="F19" s="19"/>
    </row>
    <row r="20" spans="1:6" ht="27.75" customHeight="1">
      <c r="A20" s="54" t="s">
        <v>290</v>
      </c>
      <c r="B20" s="19"/>
      <c r="F20" s="19"/>
    </row>
    <row r="21" spans="1:6" ht="15.75" customHeight="1">
      <c r="A21" s="61" t="s">
        <v>9</v>
      </c>
      <c r="B21" s="19"/>
      <c r="F21" s="19"/>
    </row>
    <row r="22" spans="1:6" ht="20.25" customHeight="1">
      <c r="A22" s="54" t="s">
        <v>199</v>
      </c>
      <c r="B22" s="19"/>
      <c r="F22" s="19"/>
    </row>
    <row r="23" spans="1:6" ht="20.25" customHeight="1">
      <c r="A23" s="54" t="s">
        <v>200</v>
      </c>
      <c r="B23" s="19"/>
      <c r="F23" s="19"/>
    </row>
    <row r="24" spans="1:6" ht="24.75" customHeight="1">
      <c r="A24" s="54" t="s">
        <v>201</v>
      </c>
      <c r="B24" s="19"/>
      <c r="F24" s="19"/>
    </row>
    <row r="25" spans="1:6" ht="20.25" customHeight="1">
      <c r="A25" s="54" t="s">
        <v>95</v>
      </c>
      <c r="B25" s="19"/>
      <c r="F25" s="19"/>
    </row>
    <row r="26" spans="1:6" ht="28.5" customHeight="1">
      <c r="A26" s="54" t="s">
        <v>402</v>
      </c>
      <c r="B26" s="19"/>
      <c r="F26" s="19"/>
    </row>
    <row r="27" spans="1:6" ht="28.5" customHeight="1">
      <c r="A27" s="54" t="s">
        <v>403</v>
      </c>
      <c r="B27" s="19"/>
      <c r="F27" s="19"/>
    </row>
    <row r="28" spans="1:6" ht="28.5" customHeight="1">
      <c r="A28" s="54" t="s">
        <v>404</v>
      </c>
      <c r="B28" s="19"/>
      <c r="F28" s="19"/>
    </row>
    <row r="29" spans="1:6" ht="28.5" customHeight="1">
      <c r="A29" s="54" t="s">
        <v>405</v>
      </c>
      <c r="B29" s="19"/>
      <c r="F29" s="19"/>
    </row>
    <row r="30" spans="1:6" ht="20.25" customHeight="1">
      <c r="A30" s="54" t="s">
        <v>203</v>
      </c>
      <c r="B30" s="19"/>
      <c r="F30" s="19"/>
    </row>
    <row r="31" spans="1:6" ht="20.25" customHeight="1">
      <c r="A31" s="54" t="s">
        <v>111</v>
      </c>
      <c r="B31" s="19"/>
      <c r="F31" s="19"/>
    </row>
    <row r="32" spans="1:6" ht="20.25" customHeight="1">
      <c r="A32" s="54" t="s">
        <v>112</v>
      </c>
      <c r="B32" s="19"/>
      <c r="F32" s="19"/>
    </row>
    <row r="33" spans="1:6" ht="20.25" customHeight="1">
      <c r="A33" s="54" t="s">
        <v>228</v>
      </c>
      <c r="B33" s="19"/>
      <c r="F33" s="19"/>
    </row>
    <row r="34" spans="1:6" ht="20.25" customHeight="1">
      <c r="A34" s="54" t="s">
        <v>395</v>
      </c>
      <c r="B34" s="19"/>
      <c r="F34" s="19"/>
    </row>
    <row r="35" spans="1:6" ht="20.25" customHeight="1">
      <c r="A35" s="54" t="s">
        <v>229</v>
      </c>
      <c r="B35" s="19"/>
      <c r="F35" s="19"/>
    </row>
    <row r="36" spans="1:6" ht="20.25" customHeight="1">
      <c r="A36" s="54" t="s">
        <v>230</v>
      </c>
      <c r="B36" s="19"/>
      <c r="F36" s="19"/>
    </row>
    <row r="37" spans="1:6" ht="20.25" customHeight="1">
      <c r="A37" s="54" t="s">
        <v>88</v>
      </c>
      <c r="B37" s="19"/>
      <c r="F37" s="19"/>
    </row>
    <row r="38" spans="1:6" ht="20.25" customHeight="1">
      <c r="A38" s="54" t="s">
        <v>231</v>
      </c>
      <c r="B38" s="19"/>
      <c r="F38" s="19"/>
    </row>
    <row r="39" spans="1:6" ht="20.25" customHeight="1">
      <c r="A39" s="54" t="s">
        <v>397</v>
      </c>
      <c r="B39" s="19"/>
      <c r="F39" s="19"/>
    </row>
    <row r="40" spans="1:6" ht="20.25" customHeight="1">
      <c r="A40" s="54" t="s">
        <v>172</v>
      </c>
      <c r="B40" s="19"/>
      <c r="F40" s="19"/>
    </row>
    <row r="41" spans="1:6" ht="24" customHeight="1">
      <c r="A41" s="54" t="s">
        <v>173</v>
      </c>
      <c r="B41" s="19"/>
      <c r="F41" s="19"/>
    </row>
    <row r="42" spans="1:6" ht="30.75" customHeight="1">
      <c r="A42" s="54" t="s">
        <v>174</v>
      </c>
      <c r="B42" s="19"/>
      <c r="F42" s="19"/>
    </row>
    <row r="43" spans="1:6" ht="19.5" customHeight="1">
      <c r="A43" s="54" t="s">
        <v>175</v>
      </c>
      <c r="B43" s="19"/>
      <c r="F43" s="19"/>
    </row>
    <row r="44" spans="1:6" ht="19.5" customHeight="1">
      <c r="A44" s="54" t="s">
        <v>113</v>
      </c>
      <c r="B44" s="19"/>
      <c r="F44" s="19"/>
    </row>
    <row r="45" spans="1:6" ht="19.5" customHeight="1">
      <c r="A45" s="54" t="s">
        <v>114</v>
      </c>
      <c r="B45" s="19"/>
      <c r="F45" s="19"/>
    </row>
    <row r="46" spans="1:6" ht="19.5" customHeight="1">
      <c r="A46" s="54" t="s">
        <v>115</v>
      </c>
      <c r="B46" s="19"/>
      <c r="F46" s="19"/>
    </row>
    <row r="47" spans="1:6" ht="19.5" customHeight="1">
      <c r="A47" s="54" t="s">
        <v>176</v>
      </c>
      <c r="B47" s="19"/>
      <c r="F47" s="19"/>
    </row>
    <row r="48" spans="1:6" ht="19.5" customHeight="1">
      <c r="A48" s="54" t="s">
        <v>96</v>
      </c>
      <c r="B48" s="19"/>
      <c r="F48" s="19"/>
    </row>
    <row r="49" spans="1:6" ht="19.5" customHeight="1">
      <c r="A49" s="54" t="s">
        <v>177</v>
      </c>
      <c r="B49" s="19"/>
      <c r="F49" s="19"/>
    </row>
    <row r="50" spans="1:6" ht="19.5" customHeight="1">
      <c r="A50" s="54" t="s">
        <v>178</v>
      </c>
      <c r="B50" s="19"/>
      <c r="F50" s="19"/>
    </row>
    <row r="51" spans="1:6" ht="19.5" customHeight="1">
      <c r="A51" s="54" t="s">
        <v>179</v>
      </c>
      <c r="B51" s="19"/>
      <c r="F51" s="19"/>
    </row>
    <row r="52" spans="1:6" ht="26.25" customHeight="1">
      <c r="A52" s="54" t="s">
        <v>171</v>
      </c>
      <c r="B52" s="19"/>
      <c r="F52" s="19"/>
    </row>
    <row r="53" spans="1:6" ht="26.25" customHeight="1">
      <c r="A53" s="54" t="s">
        <v>388</v>
      </c>
      <c r="B53" s="19"/>
      <c r="F53" s="19"/>
    </row>
    <row r="54" spans="1:6" ht="26.25" customHeight="1">
      <c r="A54" s="54" t="s">
        <v>384</v>
      </c>
      <c r="B54" s="19"/>
      <c r="F54" s="19"/>
    </row>
    <row r="55" spans="1:6" ht="26.25" customHeight="1">
      <c r="A55" s="54" t="s">
        <v>396</v>
      </c>
      <c r="B55" s="19"/>
      <c r="F55" s="19"/>
    </row>
    <row r="56" spans="1:6" ht="24" customHeight="1">
      <c r="A56" s="54" t="s">
        <v>190</v>
      </c>
      <c r="B56" s="19"/>
      <c r="F56" s="19"/>
    </row>
    <row r="57" spans="1:6" ht="21.75" customHeight="1">
      <c r="A57" s="54" t="s">
        <v>100</v>
      </c>
      <c r="B57" s="19"/>
      <c r="F57" s="19"/>
    </row>
    <row r="58" spans="1:6" ht="21.75" customHeight="1">
      <c r="A58" s="54" t="s">
        <v>385</v>
      </c>
      <c r="B58" s="19"/>
      <c r="F58" s="19"/>
    </row>
    <row r="59" spans="1:6" ht="21.75" customHeight="1">
      <c r="A59" s="54" t="s">
        <v>79</v>
      </c>
      <c r="B59" s="19"/>
      <c r="F59" s="19"/>
    </row>
    <row r="60" spans="1:6" ht="21.75" customHeight="1">
      <c r="A60" s="54" t="s">
        <v>194</v>
      </c>
      <c r="B60" s="19"/>
      <c r="F60" s="19"/>
    </row>
    <row r="61" spans="1:6" ht="21.75" customHeight="1">
      <c r="A61" s="46" t="s">
        <v>321</v>
      </c>
      <c r="B61" s="19"/>
      <c r="F61" s="19"/>
    </row>
    <row r="62" spans="1:6" ht="24" customHeight="1">
      <c r="A62" s="54" t="s">
        <v>197</v>
      </c>
      <c r="B62" s="19"/>
      <c r="F62" s="19"/>
    </row>
    <row r="63" spans="1:6" ht="24" customHeight="1">
      <c r="A63" s="54" t="s">
        <v>398</v>
      </c>
      <c r="B63" s="19"/>
      <c r="F63" s="19"/>
    </row>
    <row r="64" spans="1:6" ht="24" customHeight="1">
      <c r="A64" s="54" t="s">
        <v>391</v>
      </c>
      <c r="B64" s="19"/>
      <c r="F64" s="19"/>
    </row>
    <row r="65" spans="1:6" ht="24" customHeight="1">
      <c r="A65" s="54" t="s">
        <v>80</v>
      </c>
      <c r="B65" s="19"/>
      <c r="F65" s="19"/>
    </row>
    <row r="66" spans="1:6" ht="24" customHeight="1">
      <c r="A66" s="54" t="s">
        <v>81</v>
      </c>
      <c r="B66" s="19"/>
      <c r="F66" s="19"/>
    </row>
    <row r="67" spans="1:6" ht="24" customHeight="1">
      <c r="A67" s="54" t="s">
        <v>223</v>
      </c>
      <c r="B67" s="19"/>
      <c r="F67" s="19"/>
    </row>
    <row r="68" spans="1:6" ht="24" customHeight="1">
      <c r="A68" s="54" t="s">
        <v>187</v>
      </c>
      <c r="B68" s="19"/>
      <c r="F68" s="19"/>
    </row>
    <row r="69" spans="1:6" ht="24" customHeight="1">
      <c r="A69" s="54" t="s">
        <v>392</v>
      </c>
      <c r="B69" s="19"/>
      <c r="F69" s="19"/>
    </row>
    <row r="70" spans="1:6" ht="24" customHeight="1">
      <c r="A70" s="54" t="s">
        <v>84</v>
      </c>
      <c r="B70" s="19"/>
      <c r="F70" s="19"/>
    </row>
    <row r="71" spans="1:6" ht="24" customHeight="1">
      <c r="A71" s="54" t="s">
        <v>85</v>
      </c>
      <c r="B71" s="19"/>
      <c r="F71" s="19"/>
    </row>
    <row r="72" spans="1:6" ht="24" customHeight="1">
      <c r="A72" s="54" t="s">
        <v>401</v>
      </c>
      <c r="B72" s="19"/>
      <c r="F72" s="19"/>
    </row>
    <row r="73" spans="1:6" ht="24" customHeight="1">
      <c r="A73" s="54" t="s">
        <v>222</v>
      </c>
      <c r="B73" s="19"/>
      <c r="F73" s="19"/>
    </row>
    <row r="74" spans="1:6" ht="24" customHeight="1">
      <c r="A74" s="54" t="s">
        <v>182</v>
      </c>
      <c r="B74" s="19"/>
      <c r="F74" s="19"/>
    </row>
    <row r="75" spans="1:6" ht="24" customHeight="1">
      <c r="A75" s="54" t="s">
        <v>224</v>
      </c>
      <c r="B75" s="19"/>
      <c r="F75" s="19"/>
    </row>
    <row r="76" spans="1:6" ht="24" customHeight="1">
      <c r="A76" s="54" t="s">
        <v>225</v>
      </c>
      <c r="B76" s="19"/>
      <c r="F76" s="19"/>
    </row>
    <row r="77" spans="1:6" ht="21" customHeight="1">
      <c r="A77" s="54" t="s">
        <v>87</v>
      </c>
      <c r="B77" s="19"/>
      <c r="F77" s="19"/>
    </row>
    <row r="78" spans="1:6" ht="21" customHeight="1">
      <c r="A78" s="54" t="s">
        <v>189</v>
      </c>
      <c r="B78" s="19"/>
      <c r="F78" s="19"/>
    </row>
    <row r="79" spans="1:6" ht="21" customHeight="1">
      <c r="A79" s="54" t="s">
        <v>193</v>
      </c>
      <c r="B79" s="19"/>
      <c r="F79" s="19"/>
    </row>
    <row r="80" spans="1:6" ht="24" customHeight="1">
      <c r="A80" s="54" t="s">
        <v>86</v>
      </c>
      <c r="B80" s="19"/>
      <c r="F80" s="19"/>
    </row>
    <row r="81" spans="1:6" ht="26.25" customHeight="1">
      <c r="A81" s="54" t="s">
        <v>196</v>
      </c>
      <c r="B81" s="19"/>
      <c r="F81" s="19"/>
    </row>
    <row r="82" spans="1:6" ht="26.25" customHeight="1">
      <c r="A82" s="36" t="s">
        <v>41</v>
      </c>
      <c r="B82" s="19"/>
      <c r="F82" s="19"/>
    </row>
    <row r="83" spans="1:6" ht="23.25" customHeight="1">
      <c r="A83" s="36" t="s">
        <v>42</v>
      </c>
      <c r="B83" s="19"/>
      <c r="F83" s="19"/>
    </row>
    <row r="84" spans="1:6" ht="21.75" customHeight="1">
      <c r="A84" s="54" t="s">
        <v>232</v>
      </c>
      <c r="B84" s="19"/>
      <c r="F84" s="19"/>
    </row>
    <row r="85" spans="1:6" ht="21.75" customHeight="1">
      <c r="A85" s="54" t="s">
        <v>233</v>
      </c>
      <c r="B85" s="19"/>
      <c r="F85" s="19"/>
    </row>
    <row r="86" spans="1:6" ht="21.75" customHeight="1">
      <c r="A86" s="54" t="s">
        <v>101</v>
      </c>
      <c r="B86" s="19"/>
      <c r="F86" s="19"/>
    </row>
    <row r="87" spans="1:6" ht="21.75" customHeight="1">
      <c r="A87" s="54" t="s">
        <v>387</v>
      </c>
      <c r="B87" s="19"/>
      <c r="F87" s="19"/>
    </row>
    <row r="88" spans="1:6" ht="21.75" customHeight="1">
      <c r="A88" s="54" t="s">
        <v>226</v>
      </c>
      <c r="B88" s="19"/>
      <c r="F88" s="19"/>
    </row>
    <row r="89" spans="1:6" ht="21.75" customHeight="1">
      <c r="A89" s="54" t="s">
        <v>227</v>
      </c>
      <c r="B89" s="19"/>
      <c r="F89" s="19"/>
    </row>
    <row r="90" spans="1:6" ht="21.75" customHeight="1">
      <c r="A90" s="54" t="s">
        <v>393</v>
      </c>
      <c r="B90" s="19"/>
      <c r="F90" s="19"/>
    </row>
    <row r="91" spans="1:6" ht="21.75" customHeight="1">
      <c r="A91" s="54" t="s">
        <v>207</v>
      </c>
      <c r="B91" s="19"/>
      <c r="F91" s="19"/>
    </row>
    <row r="92" spans="1:6" ht="21.75" customHeight="1">
      <c r="A92" s="54" t="s">
        <v>208</v>
      </c>
      <c r="B92" s="19"/>
      <c r="F92" s="19"/>
    </row>
    <row r="93" spans="1:6" ht="21.75" customHeight="1">
      <c r="A93" s="54" t="s">
        <v>390</v>
      </c>
      <c r="F93" s="19"/>
    </row>
    <row r="94" spans="1:6" ht="18.75" customHeight="1">
      <c r="A94" s="54" t="s">
        <v>210</v>
      </c>
      <c r="F94" s="19"/>
    </row>
    <row r="95" spans="1:6" ht="18.75" customHeight="1">
      <c r="A95" s="54" t="s">
        <v>213</v>
      </c>
      <c r="B95" s="19"/>
      <c r="F95" s="19"/>
    </row>
    <row r="96" spans="1:6" ht="18.75" customHeight="1">
      <c r="A96" s="54" t="s">
        <v>215</v>
      </c>
      <c r="B96" s="19"/>
      <c r="F96" s="19"/>
    </row>
    <row r="97" spans="1:6" ht="18.75" customHeight="1">
      <c r="A97" s="54" t="s">
        <v>217</v>
      </c>
      <c r="B97" s="19"/>
      <c r="F97" s="19"/>
    </row>
    <row r="98" spans="1:6" ht="18.75" customHeight="1">
      <c r="A98" s="54" t="s">
        <v>218</v>
      </c>
      <c r="B98" s="19"/>
      <c r="F98" s="19"/>
    </row>
    <row r="99" spans="1:6" ht="18.75" customHeight="1">
      <c r="A99" s="54" t="s">
        <v>219</v>
      </c>
      <c r="B99" s="19"/>
      <c r="F99" s="19"/>
    </row>
    <row r="100" spans="1:6" ht="18.75" customHeight="1">
      <c r="A100" s="54" t="s">
        <v>220</v>
      </c>
      <c r="B100" s="19"/>
      <c r="F100" s="19"/>
    </row>
    <row r="101" spans="1:6" ht="20.25" customHeight="1">
      <c r="A101" s="36" t="s">
        <v>382</v>
      </c>
      <c r="B101" s="19"/>
      <c r="F101" s="19"/>
    </row>
    <row r="102" spans="1:6" ht="20.25" customHeight="1">
      <c r="A102" s="46" t="s">
        <v>309</v>
      </c>
      <c r="B102" s="19"/>
      <c r="F102" s="19"/>
    </row>
    <row r="103" spans="1:6" ht="20.25" customHeight="1">
      <c r="A103" s="46" t="s">
        <v>313</v>
      </c>
      <c r="B103" s="19"/>
      <c r="F103" s="19"/>
    </row>
    <row r="104" spans="1:6" ht="20.25" customHeight="1">
      <c r="A104" s="54" t="s">
        <v>188</v>
      </c>
      <c r="B104" s="19"/>
      <c r="F104" s="19"/>
    </row>
    <row r="105" spans="1:6" ht="20.25" customHeight="1">
      <c r="A105" s="54" t="s">
        <v>117</v>
      </c>
      <c r="B105" s="19"/>
      <c r="F105" s="19"/>
    </row>
    <row r="106" spans="1:6" ht="20.25" customHeight="1">
      <c r="A106" s="46" t="s">
        <v>312</v>
      </c>
      <c r="B106" s="19"/>
      <c r="F106" s="19"/>
    </row>
    <row r="107" spans="1:6" ht="20.25" customHeight="1">
      <c r="A107" s="54" t="s">
        <v>195</v>
      </c>
      <c r="B107" s="19"/>
      <c r="F107" s="19"/>
    </row>
    <row r="108" spans="1:6" ht="20.25" customHeight="1">
      <c r="A108" s="54" t="s">
        <v>93</v>
      </c>
      <c r="B108" s="19"/>
      <c r="F108" s="19"/>
    </row>
    <row r="109" spans="1:6" ht="20.25" customHeight="1">
      <c r="A109" s="54" t="s">
        <v>400</v>
      </c>
      <c r="B109" s="19"/>
      <c r="F109" s="19"/>
    </row>
    <row r="110" spans="1:6" ht="20.25" customHeight="1">
      <c r="A110" s="54" t="s">
        <v>394</v>
      </c>
      <c r="B110" s="19"/>
      <c r="F110" s="19"/>
    </row>
    <row r="111" spans="1:6" ht="20.25" customHeight="1">
      <c r="A111" s="54" t="s">
        <v>110</v>
      </c>
      <c r="B111" s="19"/>
      <c r="F111" s="19"/>
    </row>
    <row r="112" spans="1:6" ht="20.25" customHeight="1">
      <c r="A112" s="46" t="s">
        <v>315</v>
      </c>
      <c r="B112" s="19"/>
      <c r="F112" s="19"/>
    </row>
    <row r="113" spans="1:6" ht="20.25" customHeight="1">
      <c r="A113" s="46" t="s">
        <v>317</v>
      </c>
      <c r="B113" s="19"/>
      <c r="F113" s="19"/>
    </row>
    <row r="114" spans="1:6" ht="20.25" customHeight="1">
      <c r="A114" s="46" t="s">
        <v>314</v>
      </c>
      <c r="B114" s="19"/>
      <c r="F114" s="19"/>
    </row>
    <row r="115" spans="1:6" ht="20.25" customHeight="1">
      <c r="A115" s="46" t="s">
        <v>399</v>
      </c>
      <c r="B115" s="19"/>
      <c r="F115" s="19"/>
    </row>
    <row r="116" spans="1:6" ht="20.25" customHeight="1">
      <c r="A116" s="46" t="s">
        <v>311</v>
      </c>
      <c r="B116" s="19"/>
      <c r="F116" s="19"/>
    </row>
    <row r="117" spans="1:6" ht="20.25" customHeight="1">
      <c r="A117" s="54" t="s">
        <v>183</v>
      </c>
      <c r="B117" s="19"/>
      <c r="F117" s="19"/>
    </row>
    <row r="118" spans="1:6" ht="20.25" customHeight="1">
      <c r="A118" s="54" t="s">
        <v>389</v>
      </c>
      <c r="B118" s="19"/>
      <c r="F118" s="19"/>
    </row>
    <row r="119" spans="1:6" ht="20.25" customHeight="1">
      <c r="A119" s="54" t="s">
        <v>205</v>
      </c>
      <c r="B119" s="19"/>
      <c r="F119" s="19"/>
    </row>
    <row r="120" spans="1:6" ht="20.25" customHeight="1">
      <c r="A120" s="54" t="s">
        <v>319</v>
      </c>
      <c r="B120" s="19"/>
      <c r="F120" s="19"/>
    </row>
    <row r="121" spans="1:6" ht="20.25" customHeight="1">
      <c r="A121" s="54" t="s">
        <v>206</v>
      </c>
      <c r="B121" s="19"/>
      <c r="F121" s="19"/>
    </row>
    <row r="122" spans="1:6" ht="20.25" customHeight="1">
      <c r="A122" s="54" t="s">
        <v>89</v>
      </c>
      <c r="B122" s="19"/>
      <c r="F122" s="19"/>
    </row>
    <row r="123" spans="1:6" ht="20.25" customHeight="1">
      <c r="A123" s="54" t="s">
        <v>386</v>
      </c>
      <c r="B123" s="19"/>
      <c r="F123" s="19"/>
    </row>
    <row r="124" spans="1:6" ht="20.25" customHeight="1">
      <c r="A124" s="54" t="s">
        <v>412</v>
      </c>
      <c r="B124" s="19"/>
      <c r="F124" s="19"/>
    </row>
    <row r="125" spans="1:6" ht="20.25" customHeight="1">
      <c r="A125" s="54" t="s">
        <v>90</v>
      </c>
      <c r="B125" s="19"/>
      <c r="F125" s="19"/>
    </row>
    <row r="126" spans="1:6" ht="20.25" customHeight="1">
      <c r="A126" s="54" t="s">
        <v>216</v>
      </c>
      <c r="B126" s="19"/>
      <c r="F126" s="19"/>
    </row>
    <row r="127" spans="1:6" ht="20.25" customHeight="1">
      <c r="A127" s="54" t="s">
        <v>91</v>
      </c>
      <c r="B127" s="19"/>
      <c r="F127" s="19"/>
    </row>
    <row r="128" spans="1:6" ht="20.25" customHeight="1">
      <c r="A128" s="54" t="s">
        <v>92</v>
      </c>
      <c r="B128" s="19"/>
      <c r="F128" s="19"/>
    </row>
    <row r="129" spans="1:6" ht="15.75" customHeight="1">
      <c r="A129" s="61" t="s">
        <v>129</v>
      </c>
      <c r="B129" s="19"/>
      <c r="F129" s="19"/>
    </row>
    <row r="130" spans="1:6" ht="18.75" customHeight="1">
      <c r="A130" s="36" t="s">
        <v>130</v>
      </c>
      <c r="B130" s="19"/>
      <c r="F130" s="19"/>
    </row>
    <row r="131" spans="1:6" ht="18.75" customHeight="1">
      <c r="A131" s="36" t="s">
        <v>168</v>
      </c>
      <c r="B131" s="19"/>
      <c r="F131" s="19"/>
    </row>
    <row r="132" spans="1:6" ht="18.75" customHeight="1">
      <c r="A132" s="36" t="s">
        <v>169</v>
      </c>
      <c r="B132" s="19"/>
      <c r="F132" s="19"/>
    </row>
    <row r="133" spans="1:6" ht="18.75" customHeight="1">
      <c r="A133" s="36" t="s">
        <v>131</v>
      </c>
      <c r="B133" s="19"/>
      <c r="F133" s="19"/>
    </row>
    <row r="134" spans="1:6" ht="18.75" customHeight="1">
      <c r="A134" s="36" t="s">
        <v>132</v>
      </c>
      <c r="B134" s="19"/>
      <c r="F134" s="19"/>
    </row>
    <row r="135" spans="1:6" ht="18.75" customHeight="1">
      <c r="A135" s="36" t="s">
        <v>133</v>
      </c>
      <c r="B135" s="19"/>
      <c r="F135" s="19"/>
    </row>
    <row r="136" spans="1:6" ht="18.75" customHeight="1">
      <c r="A136" s="36" t="s">
        <v>134</v>
      </c>
      <c r="B136" s="19"/>
      <c r="F136" s="19"/>
    </row>
    <row r="137" spans="1:6" ht="18.75" customHeight="1">
      <c r="A137" s="36" t="s">
        <v>170</v>
      </c>
      <c r="B137" s="19"/>
      <c r="F137" s="19"/>
    </row>
    <row r="138" spans="1:6" ht="18.75" customHeight="1">
      <c r="A138" s="36" t="s">
        <v>135</v>
      </c>
      <c r="B138" s="19"/>
      <c r="F138" s="19"/>
    </row>
    <row r="139" spans="1:6" ht="18.75" customHeight="1">
      <c r="A139" s="36" t="s">
        <v>136</v>
      </c>
      <c r="B139" s="19"/>
      <c r="F139" s="19"/>
    </row>
    <row r="140" spans="1:6" s="5" customFormat="1" ht="15.75" customHeight="1">
      <c r="A140" s="61" t="s">
        <v>18</v>
      </c>
      <c r="B140" s="19"/>
      <c r="C140" s="34"/>
      <c r="F140" s="19"/>
    </row>
    <row r="141" spans="1:6" s="5" customFormat="1" ht="15.75" customHeight="1">
      <c r="A141" s="75" t="s">
        <v>428</v>
      </c>
      <c r="B141" s="19"/>
      <c r="C141" s="34"/>
      <c r="F141" s="19"/>
    </row>
    <row r="142" spans="1:6" ht="18.75" customHeight="1">
      <c r="A142" s="36" t="s">
        <v>53</v>
      </c>
      <c r="B142" s="19"/>
      <c r="F142" s="19"/>
    </row>
    <row r="143" spans="1:6" ht="18.75" customHeight="1">
      <c r="A143" s="54" t="s">
        <v>103</v>
      </c>
      <c r="B143" s="19"/>
      <c r="F143" s="19"/>
    </row>
    <row r="144" spans="1:6" ht="18.75" customHeight="1">
      <c r="A144" s="54" t="s">
        <v>104</v>
      </c>
      <c r="B144" s="19"/>
      <c r="F144" s="19"/>
    </row>
    <row r="145" spans="1:6" ht="18.75" customHeight="1">
      <c r="A145" s="54" t="s">
        <v>105</v>
      </c>
      <c r="B145" s="19"/>
      <c r="F145" s="19"/>
    </row>
    <row r="146" spans="1:6" ht="18.75" customHeight="1">
      <c r="A146" s="54" t="s">
        <v>421</v>
      </c>
      <c r="B146" s="19"/>
      <c r="F146" s="19"/>
    </row>
    <row r="147" spans="1:6" ht="18.75" customHeight="1">
      <c r="A147" s="54" t="s">
        <v>323</v>
      </c>
      <c r="B147" s="19"/>
      <c r="F147" s="19"/>
    </row>
    <row r="148" spans="1:6" ht="18.75" customHeight="1">
      <c r="A148" s="54" t="s">
        <v>106</v>
      </c>
      <c r="B148" s="19"/>
      <c r="F148" s="19"/>
    </row>
    <row r="149" spans="1:6" ht="18.75" customHeight="1">
      <c r="A149" s="36" t="s">
        <v>420</v>
      </c>
      <c r="B149" s="19"/>
      <c r="F149" s="19"/>
    </row>
    <row r="150" spans="1:6" ht="18.75" customHeight="1">
      <c r="A150" s="36" t="s">
        <v>49</v>
      </c>
      <c r="B150" s="19"/>
      <c r="F150" s="19"/>
    </row>
    <row r="151" spans="1:6" ht="18.75" customHeight="1">
      <c r="A151" s="36" t="s">
        <v>380</v>
      </c>
      <c r="B151" s="19"/>
      <c r="F151" s="19"/>
    </row>
    <row r="152" spans="1:6" ht="18.75" customHeight="1">
      <c r="A152" s="36" t="s">
        <v>324</v>
      </c>
      <c r="B152" s="19"/>
      <c r="F152" s="19"/>
    </row>
    <row r="153" spans="1:6" ht="18.75" customHeight="1">
      <c r="A153" s="36" t="s">
        <v>325</v>
      </c>
      <c r="B153" s="19"/>
      <c r="F153" s="19"/>
    </row>
    <row r="154" spans="1:6" ht="18.75" customHeight="1">
      <c r="A154" s="36" t="s">
        <v>326</v>
      </c>
      <c r="B154" s="19"/>
      <c r="F154" s="19"/>
    </row>
    <row r="155" spans="1:6" ht="18.75" customHeight="1">
      <c r="A155" s="54" t="s">
        <v>379</v>
      </c>
      <c r="B155" s="19"/>
      <c r="F155" s="19"/>
    </row>
    <row r="156" spans="1:6" ht="18.75" customHeight="1">
      <c r="A156" s="54" t="s">
        <v>56</v>
      </c>
      <c r="B156" s="19"/>
      <c r="F156" s="19"/>
    </row>
    <row r="157" spans="1:6" ht="18.75" customHeight="1">
      <c r="A157" s="54" t="s">
        <v>361</v>
      </c>
      <c r="B157" s="19"/>
      <c r="F157" s="19"/>
    </row>
    <row r="158" spans="1:6" ht="18.75" customHeight="1">
      <c r="A158" s="36" t="s">
        <v>406</v>
      </c>
      <c r="B158" s="19"/>
      <c r="F158" s="19"/>
    </row>
    <row r="159" spans="1:6" ht="18.75" customHeight="1">
      <c r="A159" s="36" t="s">
        <v>407</v>
      </c>
      <c r="B159" s="19"/>
      <c r="F159" s="19"/>
    </row>
    <row r="160" spans="1:6" ht="30.75" customHeight="1">
      <c r="A160" s="36" t="s">
        <v>125</v>
      </c>
      <c r="B160" s="19"/>
      <c r="F160" s="19"/>
    </row>
    <row r="161" spans="1:6" ht="21.75" customHeight="1">
      <c r="A161" s="36" t="s">
        <v>120</v>
      </c>
      <c r="B161" s="19"/>
      <c r="F161" s="19"/>
    </row>
    <row r="162" spans="1:6" ht="36" customHeight="1">
      <c r="A162" s="36" t="s">
        <v>54</v>
      </c>
      <c r="B162" s="19"/>
      <c r="F162" s="19"/>
    </row>
    <row r="163" spans="1:6" ht="19.5" customHeight="1">
      <c r="A163" s="36" t="s">
        <v>356</v>
      </c>
      <c r="B163" s="19"/>
      <c r="F163" s="19"/>
    </row>
    <row r="164" spans="1:6" ht="19.5" customHeight="1">
      <c r="A164" s="36" t="s">
        <v>357</v>
      </c>
      <c r="B164" s="19"/>
      <c r="F164" s="19"/>
    </row>
    <row r="165" spans="1:6" ht="19.5" customHeight="1">
      <c r="A165" s="36" t="s">
        <v>358</v>
      </c>
      <c r="B165" s="19"/>
      <c r="F165" s="19"/>
    </row>
    <row r="166" spans="1:6" ht="19.5" customHeight="1">
      <c r="A166" s="36" t="s">
        <v>359</v>
      </c>
      <c r="B166" s="19"/>
      <c r="F166" s="19"/>
    </row>
    <row r="167" spans="1:6" ht="19.5" customHeight="1">
      <c r="A167" s="36" t="s">
        <v>360</v>
      </c>
      <c r="B167" s="19"/>
      <c r="F167" s="19"/>
    </row>
    <row r="168" spans="1:6" ht="19.5" customHeight="1">
      <c r="A168" s="54" t="s">
        <v>58</v>
      </c>
      <c r="B168" s="19"/>
      <c r="F168" s="19"/>
    </row>
    <row r="169" spans="1:6" ht="19.5" customHeight="1">
      <c r="A169" s="54" t="s">
        <v>431</v>
      </c>
      <c r="B169" s="19"/>
      <c r="F169" s="19"/>
    </row>
    <row r="170" spans="1:6" ht="19.5" customHeight="1">
      <c r="A170" s="54" t="s">
        <v>430</v>
      </c>
      <c r="B170" s="19"/>
      <c r="F170" s="19"/>
    </row>
    <row r="171" spans="1:6" ht="19.5" customHeight="1">
      <c r="A171" s="54" t="s">
        <v>429</v>
      </c>
      <c r="B171" s="19"/>
      <c r="F171" s="19"/>
    </row>
    <row r="172" spans="1:6" ht="19.5" customHeight="1">
      <c r="A172" s="54" t="s">
        <v>368</v>
      </c>
      <c r="B172" s="19"/>
      <c r="F172" s="19"/>
    </row>
    <row r="173" spans="1:6" ht="19.5" customHeight="1">
      <c r="A173" s="36" t="s">
        <v>354</v>
      </c>
      <c r="B173" s="19"/>
      <c r="F173" s="19"/>
    </row>
    <row r="174" spans="1:6" ht="19.5" customHeight="1">
      <c r="A174" s="36" t="s">
        <v>408</v>
      </c>
      <c r="B174" s="19"/>
      <c r="F174" s="19"/>
    </row>
    <row r="175" spans="1:6" ht="19.5" customHeight="1">
      <c r="A175" s="36" t="s">
        <v>432</v>
      </c>
      <c r="B175" s="19"/>
      <c r="F175" s="19"/>
    </row>
    <row r="176" spans="1:6" ht="45.75" customHeight="1">
      <c r="A176" s="36" t="s">
        <v>77</v>
      </c>
      <c r="B176" s="19"/>
      <c r="F176" s="19"/>
    </row>
    <row r="177" spans="1:6" ht="45.75" customHeight="1">
      <c r="A177" s="36" t="s">
        <v>343</v>
      </c>
      <c r="B177" s="19"/>
      <c r="F177" s="19"/>
    </row>
    <row r="178" spans="1:6" ht="45.75" customHeight="1">
      <c r="A178" s="36" t="s">
        <v>344</v>
      </c>
      <c r="B178" s="19"/>
      <c r="F178" s="19"/>
    </row>
    <row r="179" spans="1:6" ht="45.75" customHeight="1">
      <c r="A179" s="36" t="s">
        <v>346</v>
      </c>
      <c r="B179" s="19"/>
      <c r="F179" s="19"/>
    </row>
    <row r="180" spans="1:6" ht="45.75" customHeight="1">
      <c r="A180" s="36" t="s">
        <v>345</v>
      </c>
      <c r="B180" s="19"/>
      <c r="F180" s="19"/>
    </row>
    <row r="181" spans="1:6" ht="18.75" customHeight="1">
      <c r="A181" s="54" t="s">
        <v>57</v>
      </c>
      <c r="B181" s="19"/>
      <c r="F181" s="19"/>
    </row>
    <row r="182" spans="1:6" ht="18.75" customHeight="1">
      <c r="A182" s="36" t="s">
        <v>369</v>
      </c>
      <c r="B182" s="19"/>
      <c r="F182" s="19"/>
    </row>
    <row r="183" spans="1:6" ht="18.75" customHeight="1">
      <c r="A183" s="36" t="s">
        <v>423</v>
      </c>
      <c r="B183" s="19"/>
      <c r="F183" s="19"/>
    </row>
    <row r="184" spans="1:6" ht="18.75" customHeight="1">
      <c r="A184" s="36" t="s">
        <v>422</v>
      </c>
      <c r="B184" s="19"/>
      <c r="F184" s="19"/>
    </row>
    <row r="185" spans="1:6" ht="18.75" customHeight="1">
      <c r="A185" s="36" t="s">
        <v>433</v>
      </c>
      <c r="B185" s="19"/>
      <c r="F185" s="19"/>
    </row>
    <row r="186" spans="1:6" ht="18.75" customHeight="1">
      <c r="A186" s="36" t="s">
        <v>434</v>
      </c>
      <c r="B186" s="19"/>
      <c r="F186" s="19"/>
    </row>
    <row r="187" spans="1:6" ht="33.75" customHeight="1">
      <c r="A187" s="36" t="s">
        <v>370</v>
      </c>
      <c r="B187" s="19"/>
      <c r="F187" s="19"/>
    </row>
    <row r="188" spans="1:6" ht="33.75" customHeight="1">
      <c r="A188" s="36" t="s">
        <v>68</v>
      </c>
      <c r="B188" s="19"/>
      <c r="F188" s="19"/>
    </row>
    <row r="189" spans="1:6" ht="33.75" customHeight="1">
      <c r="A189" s="36" t="s">
        <v>371</v>
      </c>
      <c r="B189" s="19"/>
      <c r="F189" s="19"/>
    </row>
    <row r="190" spans="1:6" ht="33.75" customHeight="1">
      <c r="A190" s="54" t="s">
        <v>329</v>
      </c>
      <c r="B190" s="19"/>
      <c r="F190" s="19"/>
    </row>
    <row r="191" spans="1:6" ht="33.75" customHeight="1">
      <c r="A191" s="54" t="s">
        <v>328</v>
      </c>
      <c r="B191" s="19"/>
      <c r="F191" s="19"/>
    </row>
    <row r="192" spans="1:6" ht="33.75" customHeight="1">
      <c r="A192" s="54" t="s">
        <v>330</v>
      </c>
      <c r="B192" s="19"/>
      <c r="F192" s="19"/>
    </row>
    <row r="193" spans="1:6" ht="27" customHeight="1">
      <c r="A193" s="36" t="s">
        <v>372</v>
      </c>
      <c r="B193" s="19"/>
      <c r="F193" s="19"/>
    </row>
    <row r="194" spans="1:6" ht="27" customHeight="1">
      <c r="A194" s="36" t="s">
        <v>48</v>
      </c>
      <c r="B194" s="19"/>
      <c r="F194" s="19"/>
    </row>
    <row r="195" spans="1:6" ht="24" customHeight="1">
      <c r="A195" s="36" t="s">
        <v>331</v>
      </c>
      <c r="B195" s="19"/>
      <c r="F195" s="19"/>
    </row>
    <row r="196" spans="1:6" ht="24" customHeight="1">
      <c r="A196" s="36" t="s">
        <v>126</v>
      </c>
      <c r="B196" s="19"/>
      <c r="F196" s="19"/>
    </row>
    <row r="197" spans="1:6" ht="24" customHeight="1">
      <c r="A197" s="36" t="s">
        <v>409</v>
      </c>
      <c r="B197" s="19"/>
      <c r="F197" s="19"/>
    </row>
    <row r="198" spans="1:6" ht="24" customHeight="1">
      <c r="A198" s="36" t="s">
        <v>347</v>
      </c>
      <c r="B198" s="19"/>
      <c r="F198" s="19"/>
    </row>
    <row r="199" spans="1:6" ht="36" customHeight="1">
      <c r="A199" s="36" t="s">
        <v>410</v>
      </c>
      <c r="B199" s="19"/>
      <c r="F199" s="19"/>
    </row>
    <row r="200" spans="1:6" ht="34.5" customHeight="1">
      <c r="A200" s="36" t="s">
        <v>426</v>
      </c>
      <c r="B200" s="19"/>
      <c r="F200" s="19"/>
    </row>
    <row r="201" spans="1:6" ht="34.5" customHeight="1">
      <c r="A201" s="36" t="s">
        <v>427</v>
      </c>
      <c r="B201" s="19"/>
      <c r="F201" s="19"/>
    </row>
    <row r="202" spans="1:6" ht="24" customHeight="1">
      <c r="A202" s="54" t="s">
        <v>327</v>
      </c>
      <c r="B202" s="19"/>
      <c r="F202" s="19"/>
    </row>
    <row r="203" spans="1:6" ht="24" customHeight="1">
      <c r="A203" s="36" t="s">
        <v>411</v>
      </c>
      <c r="B203" s="19"/>
      <c r="F203" s="19"/>
    </row>
    <row r="204" spans="1:6" ht="45" customHeight="1">
      <c r="A204" s="54" t="s">
        <v>99</v>
      </c>
      <c r="B204" s="19"/>
      <c r="F204" s="19"/>
    </row>
    <row r="205" spans="1:6" ht="24" customHeight="1">
      <c r="A205" s="54" t="s">
        <v>378</v>
      </c>
      <c r="B205" s="19"/>
      <c r="F205" s="19"/>
    </row>
    <row r="206" spans="1:6" ht="24" customHeight="1">
      <c r="A206" s="53" t="s">
        <v>119</v>
      </c>
      <c r="B206" s="19"/>
      <c r="F206" s="19"/>
    </row>
    <row r="207" spans="1:6" ht="32.25" customHeight="1">
      <c r="A207" s="53" t="s">
        <v>363</v>
      </c>
      <c r="B207" s="19"/>
      <c r="F207" s="19"/>
    </row>
    <row r="208" spans="1:6" ht="32.25" customHeight="1">
      <c r="A208" s="53" t="s">
        <v>364</v>
      </c>
      <c r="B208" s="19"/>
      <c r="F208" s="19"/>
    </row>
    <row r="209" spans="1:6" ht="32.25" customHeight="1">
      <c r="A209" s="53" t="s">
        <v>365</v>
      </c>
      <c r="B209" s="19"/>
      <c r="F209" s="19"/>
    </row>
    <row r="210" spans="1:6" ht="32.25" customHeight="1">
      <c r="A210" s="53" t="s">
        <v>366</v>
      </c>
      <c r="B210" s="19"/>
      <c r="F210" s="19"/>
    </row>
    <row r="211" spans="1:6" ht="24" customHeight="1">
      <c r="A211" s="36" t="s">
        <v>127</v>
      </c>
      <c r="B211" s="19"/>
      <c r="F211" s="19"/>
    </row>
    <row r="212" spans="1:6" ht="24" customHeight="1">
      <c r="A212" s="36" t="s">
        <v>353</v>
      </c>
      <c r="B212" s="19"/>
      <c r="F212" s="19"/>
    </row>
    <row r="213" spans="1:6" ht="24" customHeight="1">
      <c r="A213" s="36" t="s">
        <v>55</v>
      </c>
      <c r="B213" s="19"/>
      <c r="F213" s="19"/>
    </row>
    <row r="214" spans="1:6" ht="24" customHeight="1">
      <c r="A214" s="36" t="s">
        <v>375</v>
      </c>
      <c r="B214" s="19"/>
      <c r="F214" s="19"/>
    </row>
    <row r="215" spans="1:6" ht="33.75" customHeight="1">
      <c r="A215" s="36" t="s">
        <v>128</v>
      </c>
      <c r="B215" s="19"/>
      <c r="F215" s="19"/>
    </row>
    <row r="216" spans="1:6" ht="19.5" customHeight="1">
      <c r="A216" s="36" t="s">
        <v>374</v>
      </c>
      <c r="B216" s="19"/>
      <c r="F216" s="19"/>
    </row>
    <row r="217" spans="1:6" ht="36" customHeight="1">
      <c r="A217" s="36" t="s">
        <v>348</v>
      </c>
      <c r="B217" s="19"/>
      <c r="F217" s="19"/>
    </row>
    <row r="218" spans="1:6" ht="25.5" customHeight="1">
      <c r="A218" s="36" t="s">
        <v>349</v>
      </c>
      <c r="B218" s="19"/>
      <c r="F218" s="19"/>
    </row>
    <row r="219" spans="1:6" ht="25.5" customHeight="1">
      <c r="A219" s="36" t="s">
        <v>424</v>
      </c>
      <c r="B219" s="19"/>
      <c r="F219" s="19"/>
    </row>
    <row r="220" spans="1:6" ht="22.5" customHeight="1">
      <c r="A220" s="36" t="s">
        <v>350</v>
      </c>
      <c r="B220" s="19"/>
      <c r="F220" s="19"/>
    </row>
    <row r="221" spans="1:6" ht="22.5" customHeight="1">
      <c r="A221" s="36" t="s">
        <v>351</v>
      </c>
      <c r="B221" s="19"/>
      <c r="F221" s="19"/>
    </row>
    <row r="222" spans="1:6" ht="22.5" customHeight="1">
      <c r="A222" s="36" t="s">
        <v>352</v>
      </c>
      <c r="B222" s="19"/>
      <c r="F222" s="19"/>
    </row>
    <row r="223" spans="1:6" ht="25.5" customHeight="1">
      <c r="A223" s="36" t="s">
        <v>50</v>
      </c>
      <c r="B223" s="19"/>
      <c r="F223" s="19"/>
    </row>
    <row r="224" spans="1:6" ht="15.75" customHeight="1">
      <c r="A224" s="62" t="s">
        <v>10</v>
      </c>
      <c r="B224" s="19"/>
      <c r="F224" s="19"/>
    </row>
    <row r="225" spans="1:6" ht="18.75" customHeight="1">
      <c r="A225" s="36" t="s">
        <v>64</v>
      </c>
      <c r="B225" s="19"/>
      <c r="F225" s="19"/>
    </row>
    <row r="226" spans="1:6" ht="18.75" customHeight="1">
      <c r="A226" s="36" t="s">
        <v>61</v>
      </c>
      <c r="B226" s="19"/>
      <c r="F226" s="19"/>
    </row>
    <row r="227" spans="1:6" ht="46.5" customHeight="1">
      <c r="A227" s="36" t="s">
        <v>60</v>
      </c>
      <c r="B227" s="19"/>
      <c r="F227" s="19"/>
    </row>
    <row r="228" spans="1:6" ht="19.5" customHeight="1">
      <c r="A228" s="36" t="s">
        <v>107</v>
      </c>
      <c r="B228" s="19"/>
      <c r="F228" s="19"/>
    </row>
    <row r="229" spans="1:6" ht="33.75" customHeight="1">
      <c r="A229" s="36" t="s">
        <v>59</v>
      </c>
      <c r="B229" s="19"/>
      <c r="F229" s="19"/>
    </row>
    <row r="230" spans="1:6" ht="48" customHeight="1">
      <c r="A230" s="36" t="s">
        <v>63</v>
      </c>
      <c r="B230" s="19"/>
      <c r="F230" s="19"/>
    </row>
    <row r="231" spans="1:6" ht="21" customHeight="1">
      <c r="A231" s="36" t="s">
        <v>66</v>
      </c>
      <c r="B231" s="19"/>
      <c r="F231" s="19"/>
    </row>
    <row r="232" spans="1:6" ht="31.5" customHeight="1">
      <c r="A232" s="36" t="s">
        <v>425</v>
      </c>
      <c r="B232" s="19"/>
      <c r="F232" s="19"/>
    </row>
    <row r="233" spans="1:6" ht="42" customHeight="1">
      <c r="A233" s="36" t="s">
        <v>109</v>
      </c>
      <c r="B233" s="19"/>
      <c r="F233" s="19"/>
    </row>
    <row r="234" spans="1:6" ht="30.75" customHeight="1">
      <c r="A234" s="36" t="s">
        <v>108</v>
      </c>
      <c r="B234" s="19"/>
      <c r="F234" s="19"/>
    </row>
    <row r="235" spans="1:6" ht="29.25" customHeight="1">
      <c r="A235" s="36" t="s">
        <v>62</v>
      </c>
      <c r="B235" s="19"/>
      <c r="F235" s="19"/>
    </row>
    <row r="236" ht="12.75">
      <c r="F236" s="19"/>
    </row>
    <row r="237" s="16" customFormat="1" ht="13.5">
      <c r="C237" s="35"/>
    </row>
    <row r="238" s="16" customFormat="1" ht="13.5">
      <c r="C238" s="35"/>
    </row>
    <row r="239" s="16" customFormat="1" ht="13.5">
      <c r="C239" s="35"/>
    </row>
    <row r="240" s="16" customFormat="1" ht="13.5">
      <c r="C240" s="35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</cp:lastModifiedBy>
  <cp:lastPrinted>2017-06-01T04:50:39Z</cp:lastPrinted>
  <dcterms:created xsi:type="dcterms:W3CDTF">1996-10-08T23:32:33Z</dcterms:created>
  <dcterms:modified xsi:type="dcterms:W3CDTF">2019-06-07T02:48:33Z</dcterms:modified>
  <cp:category/>
  <cp:version/>
  <cp:contentType/>
  <cp:contentStatus/>
</cp:coreProperties>
</file>